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220" yWindow="570" windowWidth="21600" windowHeight="14865"/>
  </bookViews>
  <sheets>
    <sheet name="Раздел 40-1" sheetId="1" r:id="rId1"/>
    <sheet name="Раздел 40-2" sheetId="2" r:id="rId2"/>
    <sheet name="Раздел 40-3" sheetId="3" r:id="rId3"/>
    <sheet name="Раздел 40-4" sheetId="4" r:id="rId4"/>
    <sheet name="Раздел 40-5" sheetId="5" r:id="rId5"/>
    <sheet name="Раздел 40-6" sheetId="6" r:id="rId6"/>
  </sheets>
  <calcPr calcId="181029" calcOnSave="0"/>
</workbook>
</file>

<file path=xl/calcChain.xml><?xml version="1.0" encoding="utf-8"?>
<calcChain xmlns="http://schemas.openxmlformats.org/spreadsheetml/2006/main">
  <c r="P25" i="6" l="1"/>
  <c r="P24" i="6"/>
  <c r="P23" i="6"/>
  <c r="P22" i="6"/>
  <c r="P21" i="6"/>
  <c r="P20" i="6"/>
  <c r="P19" i="6"/>
  <c r="O18" i="6"/>
  <c r="O6" i="6" s="1"/>
  <c r="N18" i="6"/>
  <c r="M18" i="6"/>
  <c r="L18" i="6"/>
  <c r="L6" i="6" s="1"/>
  <c r="K18" i="6"/>
  <c r="J18" i="6"/>
  <c r="I18" i="6"/>
  <c r="P18" i="6" s="1"/>
  <c r="P17" i="6"/>
  <c r="P16" i="6"/>
  <c r="P15" i="6"/>
  <c r="P14" i="6"/>
  <c r="P13" i="6"/>
  <c r="P12" i="6"/>
  <c r="P11" i="6"/>
  <c r="P10" i="6"/>
  <c r="P9" i="6"/>
  <c r="P8" i="6"/>
  <c r="P7" i="6"/>
  <c r="N6" i="6"/>
  <c r="M6" i="6"/>
  <c r="K6" i="6"/>
  <c r="J6" i="6"/>
  <c r="I18" i="5"/>
  <c r="I6" i="5" s="1"/>
  <c r="H18" i="5"/>
  <c r="H6" i="5" s="1"/>
  <c r="J32" i="4"/>
  <c r="H32" i="4"/>
  <c r="J31" i="4"/>
  <c r="H31" i="4"/>
  <c r="J30" i="4"/>
  <c r="H30" i="4"/>
  <c r="J29" i="4"/>
  <c r="H29" i="4"/>
  <c r="I28" i="4"/>
  <c r="J28" i="4" s="1"/>
  <c r="G28" i="4"/>
  <c r="F28" i="4"/>
  <c r="H28" i="4" s="1"/>
  <c r="J27" i="4"/>
  <c r="H27" i="4"/>
  <c r="J26" i="4"/>
  <c r="H26" i="4"/>
  <c r="J25" i="4"/>
  <c r="H25" i="4"/>
  <c r="J24" i="4"/>
  <c r="H24" i="4"/>
  <c r="J23" i="4"/>
  <c r="H23" i="4"/>
  <c r="J22" i="4"/>
  <c r="H22" i="4"/>
  <c r="J20" i="4"/>
  <c r="H20" i="4"/>
  <c r="J19" i="4"/>
  <c r="H19" i="4"/>
  <c r="J18" i="4"/>
  <c r="H18" i="4"/>
  <c r="I17" i="4"/>
  <c r="H17" i="4"/>
  <c r="G17" i="4"/>
  <c r="F17" i="4"/>
  <c r="J17" i="4" s="1"/>
  <c r="E17" i="4"/>
  <c r="J15" i="4"/>
  <c r="H15" i="4"/>
  <c r="J14" i="4"/>
  <c r="H14" i="4"/>
  <c r="J13" i="4"/>
  <c r="H13" i="4"/>
  <c r="J12" i="4"/>
  <c r="H12" i="4"/>
  <c r="J11" i="4"/>
  <c r="H11" i="4"/>
  <c r="J10" i="4"/>
  <c r="H10" i="4"/>
  <c r="J9" i="4"/>
  <c r="H9" i="4"/>
  <c r="J8" i="4"/>
  <c r="H8" i="4"/>
  <c r="J7" i="4"/>
  <c r="H7" i="4"/>
  <c r="I6" i="4"/>
  <c r="H6" i="4"/>
  <c r="G6" i="4"/>
  <c r="F6" i="4"/>
  <c r="J6" i="4" s="1"/>
  <c r="E6" i="4"/>
  <c r="G5" i="4"/>
  <c r="H36" i="3"/>
  <c r="G36" i="3"/>
  <c r="E36" i="3"/>
  <c r="H33" i="3"/>
  <c r="G33" i="3"/>
  <c r="E33" i="3"/>
  <c r="H30" i="3"/>
  <c r="G30" i="3"/>
  <c r="E30" i="3"/>
  <c r="H25" i="3"/>
  <c r="G25" i="3"/>
  <c r="E25" i="3"/>
  <c r="H17" i="3"/>
  <c r="G17" i="3"/>
  <c r="E17" i="3"/>
  <c r="H14" i="3"/>
  <c r="G14" i="3"/>
  <c r="E14" i="3"/>
  <c r="H11" i="3"/>
  <c r="G11" i="3"/>
  <c r="E11" i="3"/>
  <c r="H6" i="3"/>
  <c r="H5" i="3" s="1"/>
  <c r="G6" i="3"/>
  <c r="G5" i="3" s="1"/>
  <c r="E6" i="3"/>
  <c r="I62" i="2"/>
  <c r="G62" i="2"/>
  <c r="I61" i="2"/>
  <c r="G61" i="2"/>
  <c r="I60" i="2"/>
  <c r="G60" i="2"/>
  <c r="I59" i="2"/>
  <c r="G59" i="2"/>
  <c r="I58" i="2"/>
  <c r="G58" i="2"/>
  <c r="I57" i="2"/>
  <c r="G57" i="2"/>
  <c r="I56" i="2"/>
  <c r="G56" i="2"/>
  <c r="H55" i="2"/>
  <c r="F55" i="2"/>
  <c r="E55" i="2"/>
  <c r="I55" i="2" s="1"/>
  <c r="I54" i="2"/>
  <c r="G54" i="2"/>
  <c r="I53" i="2"/>
  <c r="G53" i="2"/>
  <c r="I52" i="2"/>
  <c r="G52" i="2"/>
  <c r="I51" i="2"/>
  <c r="G51" i="2"/>
  <c r="I50" i="2"/>
  <c r="G50" i="2"/>
  <c r="H49" i="2"/>
  <c r="H37" i="2" s="1"/>
  <c r="G49" i="2"/>
  <c r="F49" i="2"/>
  <c r="E49" i="2"/>
  <c r="I49" i="2" s="1"/>
  <c r="D49" i="2"/>
  <c r="I48" i="2"/>
  <c r="G48" i="2"/>
  <c r="I47" i="2"/>
  <c r="G47" i="2"/>
  <c r="I46" i="2"/>
  <c r="G46" i="2"/>
  <c r="I45" i="2"/>
  <c r="G45" i="2"/>
  <c r="I44" i="2"/>
  <c r="G44" i="2"/>
  <c r="I43" i="2"/>
  <c r="G43" i="2"/>
  <c r="I42" i="2"/>
  <c r="G42" i="2"/>
  <c r="I41" i="2"/>
  <c r="G41" i="2"/>
  <c r="I40" i="2"/>
  <c r="G40" i="2"/>
  <c r="I39" i="2"/>
  <c r="G39" i="2"/>
  <c r="I38" i="2"/>
  <c r="G38" i="2"/>
  <c r="F37" i="2"/>
  <c r="E37" i="2"/>
  <c r="I37" i="2" s="1"/>
  <c r="I36" i="2"/>
  <c r="G36" i="2"/>
  <c r="I35" i="2"/>
  <c r="G35" i="2"/>
  <c r="I34" i="2"/>
  <c r="G34" i="2"/>
  <c r="I33" i="2"/>
  <c r="G33" i="2"/>
  <c r="I32" i="2"/>
  <c r="G32" i="2"/>
  <c r="H31" i="2"/>
  <c r="I31" i="2" s="1"/>
  <c r="F31" i="2"/>
  <c r="E31" i="2"/>
  <c r="G31" i="2" s="1"/>
  <c r="I29" i="2"/>
  <c r="G29" i="2"/>
  <c r="I28" i="2"/>
  <c r="G28" i="2"/>
  <c r="I27" i="2"/>
  <c r="G27" i="2"/>
  <c r="I25" i="2"/>
  <c r="G25" i="2"/>
  <c r="I24" i="2"/>
  <c r="G24" i="2"/>
  <c r="I23" i="2"/>
  <c r="G23" i="2"/>
  <c r="H22" i="2"/>
  <c r="G22" i="2"/>
  <c r="F22" i="2"/>
  <c r="E22" i="2"/>
  <c r="I22" i="2" s="1"/>
  <c r="D22" i="2"/>
  <c r="I21" i="2"/>
  <c r="G21" i="2"/>
  <c r="I20" i="2"/>
  <c r="G20" i="2"/>
  <c r="I19" i="2"/>
  <c r="G19" i="2"/>
  <c r="I18" i="2"/>
  <c r="G18" i="2"/>
  <c r="I17" i="2"/>
  <c r="G17" i="2"/>
  <c r="I16" i="2"/>
  <c r="G16" i="2"/>
  <c r="I15" i="2"/>
  <c r="G15" i="2"/>
  <c r="I14" i="2"/>
  <c r="G14" i="2"/>
  <c r="H13" i="2"/>
  <c r="F13" i="2"/>
  <c r="E13" i="2"/>
  <c r="I13" i="2" s="1"/>
  <c r="D13" i="2"/>
  <c r="I12" i="2"/>
  <c r="G12" i="2"/>
  <c r="I11" i="2"/>
  <c r="G11" i="2"/>
  <c r="I10" i="2"/>
  <c r="G10" i="2"/>
  <c r="I9" i="2"/>
  <c r="G9" i="2"/>
  <c r="I8" i="2"/>
  <c r="G8" i="2"/>
  <c r="I7" i="2"/>
  <c r="G7" i="2"/>
  <c r="H6" i="2"/>
  <c r="F6" i="2"/>
  <c r="F5" i="2" s="1"/>
  <c r="E6" i="2"/>
  <c r="I6" i="2" s="1"/>
  <c r="D6" i="2"/>
  <c r="H129" i="1"/>
  <c r="G129" i="1"/>
  <c r="F129" i="1"/>
  <c r="G120" i="1"/>
  <c r="F120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L110" i="1"/>
  <c r="K110" i="1"/>
  <c r="K94" i="1" s="1"/>
  <c r="J110" i="1"/>
  <c r="N110" i="1" s="1"/>
  <c r="H110" i="1"/>
  <c r="G110" i="1"/>
  <c r="F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M94" i="1"/>
  <c r="L94" i="1"/>
  <c r="J94" i="1"/>
  <c r="I94" i="1"/>
  <c r="H94" i="1"/>
  <c r="G94" i="1"/>
  <c r="F94" i="1"/>
  <c r="J80" i="1"/>
  <c r="I80" i="1"/>
  <c r="G80" i="1"/>
  <c r="F80" i="1"/>
  <c r="J73" i="1"/>
  <c r="I73" i="1"/>
  <c r="H73" i="1"/>
  <c r="G73" i="1"/>
  <c r="F73" i="1"/>
  <c r="J59" i="1"/>
  <c r="J49" i="1" s="1"/>
  <c r="I59" i="1"/>
  <c r="H59" i="1"/>
  <c r="G59" i="1"/>
  <c r="F59" i="1"/>
  <c r="J50" i="1"/>
  <c r="I50" i="1"/>
  <c r="I49" i="1" s="1"/>
  <c r="G50" i="1"/>
  <c r="G49" i="1" s="1"/>
  <c r="F50" i="1"/>
  <c r="F49" i="1"/>
  <c r="J44" i="1"/>
  <c r="I44" i="1"/>
  <c r="J39" i="1"/>
  <c r="I39" i="1"/>
  <c r="J30" i="1"/>
  <c r="I30" i="1"/>
  <c r="I22" i="1" s="1"/>
  <c r="H30" i="1"/>
  <c r="G30" i="1"/>
  <c r="F30" i="1"/>
  <c r="J23" i="1"/>
  <c r="I23" i="1"/>
  <c r="H23" i="1"/>
  <c r="G23" i="1"/>
  <c r="F23" i="1"/>
  <c r="J22" i="1" l="1"/>
  <c r="H5" i="2"/>
  <c r="I5" i="4"/>
  <c r="G6" i="2"/>
  <c r="G13" i="2"/>
  <c r="G37" i="2"/>
  <c r="I6" i="6"/>
  <c r="P6" i="6" s="1"/>
  <c r="E5" i="2"/>
  <c r="F5" i="4"/>
  <c r="G55" i="2"/>
  <c r="I5" i="2" l="1"/>
  <c r="G5" i="2"/>
  <c r="H5" i="4"/>
  <c r="J5" i="4"/>
  <c r="F17" i="1"/>
</calcChain>
</file>

<file path=xl/sharedStrings.xml><?xml version="1.0" encoding="utf-8"?>
<sst xmlns="http://schemas.openxmlformats.org/spreadsheetml/2006/main" count="925" uniqueCount="592">
  <si>
    <t>000000681</t>
  </si>
  <si>
    <t>ОТЧЕТ О РЕЗУЛЬТАТАХ ПРОИЗВОДСТВА И РЕАЛИЗАЦИИ ПРОДУКЦИИ РАСТЕНИЕВОДСТВА И 
ЖИВОТНОВОДСТВА НАУЧНЫХ И ОБРАЗОВАТЕЛЬНЫХ ОРГАНИЗАЦИЙ И ПОТРЕБИТЕЛЬСКИХ КООПЕРАТИВОВ (КРОМЕ КРЕДИТНЫХ)
за 2025 год</t>
  </si>
  <si>
    <t>КОДЫ</t>
  </si>
  <si>
    <t>Форма № 40-АПК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</si>
  <si>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</si>
  <si>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</si>
  <si>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</si>
  <si>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</si>
  <si>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</si>
  <si>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</si>
  <si>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</si>
  <si>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</si>
  <si>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</si>
  <si>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</si>
  <si>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</si>
  <si>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</si>
  <si>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Адрес:</t>
  </si>
  <si>
    <t>Единица измерения по ОКЕИ:</t>
  </si>
  <si>
    <t>га - 059; ц. - 206; шт - 796; тыс шт - 798; м2 - 055; гол - 836; тыс гол - 985; тыс руб - 384</t>
  </si>
  <si>
    <t>В отчет включены</t>
  </si>
  <si>
    <t>Коды</t>
  </si>
  <si>
    <t>Количество, единиц</t>
  </si>
  <si>
    <t>1</t>
  </si>
  <si>
    <t>2</t>
  </si>
  <si>
    <t>3</t>
  </si>
  <si>
    <t>Научные и образовательные организации</t>
  </si>
  <si>
    <t>400000</t>
  </si>
  <si>
    <t>Потребительские кооперативы (кроме кредитных)</t>
  </si>
  <si>
    <t>400001</t>
  </si>
  <si>
    <t>Раздел 40-1. Производство продукции растениеводства</t>
  </si>
  <si>
    <t>Наименование культуры</t>
  </si>
  <si>
    <t>Посеянная площадь, га
(по многолетним насаждениям площадь отражается в плодоносящем возрасте 01 счет)</t>
  </si>
  <si>
    <t>Убранная площадь, га
(по многолетним насаждениям площадь отражается в плодоносящем возрасте 01 счет)</t>
  </si>
  <si>
    <t>Выход основной продукции, ц</t>
  </si>
  <si>
    <t>Затраты на основную продукцию в текущих ценах, тыс руб</t>
  </si>
  <si>
    <t>в том числе амортизация,
тыс руб</t>
  </si>
  <si>
    <t>4</t>
  </si>
  <si>
    <t>5</t>
  </si>
  <si>
    <t>6</t>
  </si>
  <si>
    <t>6.1</t>
  </si>
  <si>
    <t>ВСЕГО:
(стр.401100+ 401200+ 401300+ 401410+ 401420+ 401430+ 401440+ 401510+ 401520+ 401600+ 401700+ 401800)</t>
  </si>
  <si>
    <t>401000</t>
  </si>
  <si>
    <t>X</t>
  </si>
  <si>
    <t>Зерновые и зернобобовые культуры (кроме риса) (стр.401110+401120+401130+401140+401190)</t>
  </si>
  <si>
    <t>401100</t>
  </si>
  <si>
    <t>в том числе:
пшеница (озимая и яровая)</t>
  </si>
  <si>
    <t>401110</t>
  </si>
  <si>
    <t>кукуруза (на зерно)</t>
  </si>
  <si>
    <t>401120</t>
  </si>
  <si>
    <t>рожь (озимая и яровая)</t>
  </si>
  <si>
    <t>401130</t>
  </si>
  <si>
    <t>ячмень (озимый и яровой)</t>
  </si>
  <si>
    <t>401140</t>
  </si>
  <si>
    <t>прочие зерновые и зернобобовые, не включенные в другие группировки</t>
  </si>
  <si>
    <t>401190</t>
  </si>
  <si>
    <t>Рис</t>
  </si>
  <si>
    <t>401200</t>
  </si>
  <si>
    <t>Масличные культуры
(стр.401310+401320+401330+401340)</t>
  </si>
  <si>
    <t>401300</t>
  </si>
  <si>
    <t>в том числе:
соя (бобы соевые)</t>
  </si>
  <si>
    <t>401310</t>
  </si>
  <si>
    <t>рапс озимый и яровой</t>
  </si>
  <si>
    <t>401320</t>
  </si>
  <si>
    <t>подсолнечник</t>
  </si>
  <si>
    <t>401330</t>
  </si>
  <si>
    <t>прочие масличные культуры, не включенные 
в другие группировки</t>
  </si>
  <si>
    <t>401340</t>
  </si>
  <si>
    <t>Овощи открытого грунта</t>
  </si>
  <si>
    <t>401410</t>
  </si>
  <si>
    <t>Картофель товарный</t>
  </si>
  <si>
    <t>401420</t>
  </si>
  <si>
    <t>Овощи защищенного грунта 
(площадь - в м2)</t>
  </si>
  <si>
    <t>401430</t>
  </si>
  <si>
    <t>Свекла сахарная товарная</t>
  </si>
  <si>
    <t>401440</t>
  </si>
  <si>
    <t>Лен-долгунец (стр.401511+401512+401513)</t>
  </si>
  <si>
    <t>401510</t>
  </si>
  <si>
    <t>семена льна-долгунца</t>
  </si>
  <si>
    <t>401511</t>
  </si>
  <si>
    <t>солома льна-долгунца</t>
  </si>
  <si>
    <t>401512</t>
  </si>
  <si>
    <t>льнотреста</t>
  </si>
  <si>
    <t>401513</t>
  </si>
  <si>
    <t>СПРАВОЧНО: льнотреста в пересчете на льноволокно</t>
  </si>
  <si>
    <t>401513.1</t>
  </si>
  <si>
    <t>Конопля (стр.401521+401522+401523)</t>
  </si>
  <si>
    <t>401520</t>
  </si>
  <si>
    <t>семена конопли</t>
  </si>
  <si>
    <t>401521</t>
  </si>
  <si>
    <t>солома конопли</t>
  </si>
  <si>
    <t>401522</t>
  </si>
  <si>
    <t>конопляная треста</t>
  </si>
  <si>
    <t>401523</t>
  </si>
  <si>
    <t>СПРАВОЧНО: конопляная треста в пересчете на пеньковолокно</t>
  </si>
  <si>
    <t>401523.1</t>
  </si>
  <si>
    <t>Многолетние насаждения (плодовые и ягодные, включая виноградники), прочие плодовые деревья и кустарники в плодоносящем возрасте, питомники и культуры для производства напитков, пряности и растения, используемые в парфюмерии и формации (стр. 401610+ 401630+ 401640)*</t>
  </si>
  <si>
    <t>401600</t>
  </si>
  <si>
    <t>в том числе:
культуры для производства напитков, пряности и растения, используемые в парфюмерии и фармации (стр. 401611+ 401612+ 401620)</t>
  </si>
  <si>
    <t>401610</t>
  </si>
  <si>
    <t>в том числе: 
плантации чая</t>
  </si>
  <si>
    <t>401611</t>
  </si>
  <si>
    <t>хмельники</t>
  </si>
  <si>
    <t>401612</t>
  </si>
  <si>
    <t>прочие культуры, не включенные в другие группировки</t>
  </si>
  <si>
    <t>401620</t>
  </si>
  <si>
    <t>в том числе: 
лекарственные культуры</t>
  </si>
  <si>
    <t>401621</t>
  </si>
  <si>
    <t>эфиромасличные культуры травянистые однолетние и двулетние</t>
  </si>
  <si>
    <t>401622</t>
  </si>
  <si>
    <t>Форма № 40-АПК с. 2</t>
  </si>
  <si>
    <t>плодовые и ягодные многолетние насаждения, включая виноградники (стр.401631+ 401632+ 401633+ 401634+ 401635+ 401636+ 401637+ 401638)</t>
  </si>
  <si>
    <t>401630</t>
  </si>
  <si>
    <t>в том числе:
виноградники</t>
  </si>
  <si>
    <t>401631</t>
  </si>
  <si>
    <t>семечковые культуры</t>
  </si>
  <si>
    <t>401632</t>
  </si>
  <si>
    <t>из них: 
яблони</t>
  </si>
  <si>
    <t>401632.1</t>
  </si>
  <si>
    <t>из строки 401632: 
сады интенсивного типа</t>
  </si>
  <si>
    <t>401632.2</t>
  </si>
  <si>
    <t>косточковые культуры</t>
  </si>
  <si>
    <t>401633</t>
  </si>
  <si>
    <t>из строки 401633: 
сады интенсивного типа</t>
  </si>
  <si>
    <t>401633.1</t>
  </si>
  <si>
    <t>кустарниковые и ягодные растения</t>
  </si>
  <si>
    <t>401634</t>
  </si>
  <si>
    <t>в том числе:
земляника (клубника) открытого грунта</t>
  </si>
  <si>
    <t>401634.1</t>
  </si>
  <si>
    <t>земляника (клубника) защищенного грунта</t>
  </si>
  <si>
    <t>401634.2</t>
  </si>
  <si>
    <t>орехоплодные культуры</t>
  </si>
  <si>
    <t>401635</t>
  </si>
  <si>
    <t>тропические и субтропические культуры</t>
  </si>
  <si>
    <t>401636</t>
  </si>
  <si>
    <t>цитрусовые культуры</t>
  </si>
  <si>
    <t>401637</t>
  </si>
  <si>
    <t>прочие плодовые и ягодные многолетние насаждения</t>
  </si>
  <si>
    <t>401638</t>
  </si>
  <si>
    <t>питомники плодовых и ягодных насаждений (саженцы - тыс.штук) (стр.401641+ 401642+ 401643+ 401644+ 401645)</t>
  </si>
  <si>
    <t>401640</t>
  </si>
  <si>
    <t>в том числе:
саженцы семечковых культур, тыс шт</t>
  </si>
  <si>
    <t>401641</t>
  </si>
  <si>
    <t>саженцы косточковых культур, тыс шт</t>
  </si>
  <si>
    <t>401642</t>
  </si>
  <si>
    <t>ягодных кустарниковых культур</t>
  </si>
  <si>
    <t>401643</t>
  </si>
  <si>
    <t>саженцы винограда, тыс шт</t>
  </si>
  <si>
    <t>401644</t>
  </si>
  <si>
    <t>прочие саженцы, тыс.шт</t>
  </si>
  <si>
    <t>401645</t>
  </si>
  <si>
    <t>из кода 401640:
маточники питомников</t>
  </si>
  <si>
    <t>401646</t>
  </si>
  <si>
    <t>Селекционно-семеноводческая продукция растениеводства 
(стр.401710+ 401720+ 401730+ 401740+ 401750)</t>
  </si>
  <si>
    <t>401700</t>
  </si>
  <si>
    <t>семенные посевы кукурузы</t>
  </si>
  <si>
    <t>401710</t>
  </si>
  <si>
    <t>семенные посевы подсолнечника</t>
  </si>
  <si>
    <t>401720</t>
  </si>
  <si>
    <t>семенные посевы (семенники) овощных культур</t>
  </si>
  <si>
    <t>401730</t>
  </si>
  <si>
    <t>семенные посевы картофеля</t>
  </si>
  <si>
    <t>401740</t>
  </si>
  <si>
    <t>семенные посевы сахарной свеклы</t>
  </si>
  <si>
    <t>401750</t>
  </si>
  <si>
    <t>Прочая продукция растениеводства</t>
  </si>
  <si>
    <t>401800</t>
  </si>
  <si>
    <t>в том числе: кормовые корнеплоды, бахчевые и прочие культуры кормовые (без пастбищ и сенокосов)</t>
  </si>
  <si>
    <t>401800.1</t>
  </si>
  <si>
    <t>* Площадь многолетних насаждений в плодоносящем возрасте</t>
  </si>
  <si>
    <t>Форма № 40-АПК с. 3</t>
  </si>
  <si>
    <t>СПРАВОЧНО:</t>
  </si>
  <si>
    <t>Наименование показателя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</si>
  <si>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</si>
  <si>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</si>
  <si>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гр. 4 - затраты на установку шпалер, тыс. руб</t>
  </si>
  <si>
    <t>Затраты на раскорчевку многолетних насаждений, тыс. руб</t>
  </si>
  <si>
    <t>Площадь заложенных (посаженных) в текущем году многолетних насаждений, га</t>
  </si>
  <si>
    <t>Площадь уходных работ в текущем периоде, га</t>
  </si>
  <si>
    <t>Из гр. 8 - переведено в плодоносящие на конец года, га</t>
  </si>
  <si>
    <t>Раскорчевано  (возраст более 30 лет), га</t>
  </si>
  <si>
    <t>Справочно: затраты на 1 га, тыс. руб</t>
  </si>
  <si>
    <t>на закладку</t>
  </si>
  <si>
    <t>на уход</t>
  </si>
  <si>
    <t>7</t>
  </si>
  <si>
    <t>8</t>
  </si>
  <si>
    <t>8.1</t>
  </si>
  <si>
    <t>9</t>
  </si>
  <si>
    <t>10</t>
  </si>
  <si>
    <t>11</t>
  </si>
  <si>
    <t>ВСЕГО
(стр. 401910+ 401920+ 401930+ 401940+ 401950 + 401960+ 401970+ 401980+ 401990+ 401995)</t>
  </si>
  <si>
    <t>401900</t>
  </si>
  <si>
    <t>Х</t>
  </si>
  <si>
    <t>401910</t>
  </si>
  <si>
    <t>401920</t>
  </si>
  <si>
    <t>401930</t>
  </si>
  <si>
    <t>401930.1</t>
  </si>
  <si>
    <t>401930.2</t>
  </si>
  <si>
    <t>виноградники</t>
  </si>
  <si>
    <t>401940</t>
  </si>
  <si>
    <t>401950</t>
  </si>
  <si>
    <t>из них: 
сады интенсивного типа</t>
  </si>
  <si>
    <t>401950.1</t>
  </si>
  <si>
    <t>401960</t>
  </si>
  <si>
    <t>401960.1</t>
  </si>
  <si>
    <t>401970</t>
  </si>
  <si>
    <t>из них: 
земляника (клубника) открытого грунта</t>
  </si>
  <si>
    <t>401970.1</t>
  </si>
  <si>
    <t>401970.2</t>
  </si>
  <si>
    <t>401980</t>
  </si>
  <si>
    <t>401990</t>
  </si>
  <si>
    <t>Питомники плодовых и ягодных насаждений, виноградные питомники (стр.401995.1+ 401995.2+ 401995.3+ 401994.4+ 401995.5)</t>
  </si>
  <si>
    <t>401995</t>
  </si>
  <si>
    <t>в том числе:
семечковых культур</t>
  </si>
  <si>
    <t>401995.1</t>
  </si>
  <si>
    <t>косточковых культур</t>
  </si>
  <si>
    <t>401995.2</t>
  </si>
  <si>
    <t>401995.3</t>
  </si>
  <si>
    <t>винограда</t>
  </si>
  <si>
    <t>401995.4</t>
  </si>
  <si>
    <t>прочие саженцы</t>
  </si>
  <si>
    <t>401995.5</t>
  </si>
  <si>
    <t>из кода 401995:
маточники питомников</t>
  </si>
  <si>
    <t>401995.6</t>
  </si>
  <si>
    <t>Форма № 40-АПК с. 4</t>
  </si>
  <si>
    <t>Площадь насаждений
га</t>
  </si>
  <si>
    <t>Затраты, не давшие готовой продукции / стоимость погибших насаждений, тыс. руб</t>
  </si>
  <si>
    <t>Затраты по многолетним насаждениям, погибшим или не давшим готовой продукции (стр.401996.1+ 401996.2+ 401996.3+ 401996.4)</t>
  </si>
  <si>
    <t>401996</t>
  </si>
  <si>
    <t>в том числе: 
гибель урожая с плодоносящих насаждений</t>
  </si>
  <si>
    <t>401996.1</t>
  </si>
  <si>
    <t>полностью погибшие  плодоносящие насаждения</t>
  </si>
  <si>
    <t>401996.2</t>
  </si>
  <si>
    <t>полностью погибшие молодые насаждения</t>
  </si>
  <si>
    <t>401996.3</t>
  </si>
  <si>
    <t>погибшие питомники</t>
  </si>
  <si>
    <t>401996.4</t>
  </si>
  <si>
    <t>Наличие на 
конец года, га</t>
  </si>
  <si>
    <t>из них:</t>
  </si>
  <si>
    <t>не используемые</t>
  </si>
  <si>
    <t>мелиорированные земли</t>
  </si>
  <si>
    <t>Сельскохозяйственные угодья
(стр.401997.1+ 401997.2+ 401997.3+ 401997.4+ 401997.5)</t>
  </si>
  <si>
    <t>401997</t>
  </si>
  <si>
    <t>в том числе: 
пашни</t>
  </si>
  <si>
    <t>401997.1</t>
  </si>
  <si>
    <t>сенокосы</t>
  </si>
  <si>
    <t>401997.2</t>
  </si>
  <si>
    <t>пастбища (без оленьих)</t>
  </si>
  <si>
    <t>401997.3</t>
  </si>
  <si>
    <t>земли, занятые многолетними насаждениями</t>
  </si>
  <si>
    <t>401997.4</t>
  </si>
  <si>
    <t>прочие</t>
  </si>
  <si>
    <t>401997.5</t>
  </si>
  <si>
    <t>Форма № 40-АПК с. 5</t>
  </si>
  <si>
    <t>Раздел 40-2. Реализация продукции растениеводства (сельскохозяйственного сырья)</t>
  </si>
  <si>
    <t>Реализовано
продукции
в натуральном
выражении, ц</t>
  </si>
  <si>
    <t>Себестоимость продаж, тыс руб</t>
  </si>
  <si>
    <t>Выручка, тыс руб</t>
  </si>
  <si>
    <t>Валовая рентабельность, %</t>
  </si>
  <si>
    <t>Справочно: КР и УР, не включенные в себестоимость продаж (гр_4),
тыс руб</t>
  </si>
  <si>
    <t>Рентабельность продукции 
(с учетом КР и УР), %</t>
  </si>
  <si>
    <t>ВСЕГО:
(стр.402100+ 402200+ 402300+ 402410+ 402420+ 402430+ 402440+ 402510+ 402600+ 402620+ 402700+ 402800)</t>
  </si>
  <si>
    <t>402000</t>
  </si>
  <si>
    <t>Зерно и семена зерновых и зернобобовых культур (кроме риса)
(стр.402110+ 402120+ 402130+ 402140+ 402190)</t>
  </si>
  <si>
    <t>402100</t>
  </si>
  <si>
    <t>в том числе:
зерно пшеницы</t>
  </si>
  <si>
    <t>402110</t>
  </si>
  <si>
    <t>зерно кукурузы</t>
  </si>
  <si>
    <t>402120</t>
  </si>
  <si>
    <t>402130</t>
  </si>
  <si>
    <t>402140</t>
  </si>
  <si>
    <t>зерно и семена прочих зерновых и зернобобовых культур</t>
  </si>
  <si>
    <t>402190</t>
  </si>
  <si>
    <t>Зерно нешелушеного риса</t>
  </si>
  <si>
    <t>402200</t>
  </si>
  <si>
    <t>Семена масличных культур (стр.402310+ 402320+ 402330+ 402340)</t>
  </si>
  <si>
    <t>402300</t>
  </si>
  <si>
    <t>402310</t>
  </si>
  <si>
    <t>семена рапса (озимого и ярового)</t>
  </si>
  <si>
    <t>402320</t>
  </si>
  <si>
    <t>семена подсолнечника</t>
  </si>
  <si>
    <t>402330</t>
  </si>
  <si>
    <t>семена прочих масличных культур, в том числе лен-кудряш (масличный)</t>
  </si>
  <si>
    <t>402340</t>
  </si>
  <si>
    <t>402410</t>
  </si>
  <si>
    <t>402420</t>
  </si>
  <si>
    <t>Овощи защищенного грунта (огурцы, помидоры, прочие)</t>
  </si>
  <si>
    <t>402430</t>
  </si>
  <si>
    <t>Свекла сахарная (товарная)</t>
  </si>
  <si>
    <t>402440</t>
  </si>
  <si>
    <t>Семена, солома и треста льна-долгунца и конопли 
(стр. 402511+ 402512+ 402513+ 402521+ 402522+ 402523)</t>
  </si>
  <si>
    <t>402510</t>
  </si>
  <si>
    <t>402511</t>
  </si>
  <si>
    <t>402512</t>
  </si>
  <si>
    <t>402513</t>
  </si>
  <si>
    <t>в пересчете на волокно (льноволокно)</t>
  </si>
  <si>
    <t>402513.1</t>
  </si>
  <si>
    <t>402521</t>
  </si>
  <si>
    <t>соломка конопли</t>
  </si>
  <si>
    <t>402522</t>
  </si>
  <si>
    <t>402523</t>
  </si>
  <si>
    <t>в пересчете на волокно (пеньковолокно)</t>
  </si>
  <si>
    <t>402523.1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</si>
  <si>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 (стр. 402610+ 402611+ 402612)</t>
  </si>
  <si>
    <t>402600</t>
  </si>
  <si>
    <t>в том числе: 
листья чая</t>
  </si>
  <si>
    <t>402610</t>
  </si>
  <si>
    <t>шишки хмеля</t>
  </si>
  <si>
    <t>402611</t>
  </si>
  <si>
    <t>прочая продукция</t>
  </si>
  <si>
    <t>402612</t>
  </si>
  <si>
    <t>из нее: 
лекарственные культуры</t>
  </si>
  <si>
    <t>402612.1</t>
  </si>
  <si>
    <t>эфиромасличные культуры травянистые однолетние 
и двулетние</t>
  </si>
  <si>
    <t>402612.2</t>
  </si>
  <si>
    <t>Продукция плодовых и ягодных многолетних насаждений (плоды, фрукты и ягоды многолетних насаждений  и виноград) и питомников многолетних насаждений (стр. 402621 + 402622 + 4026323+ 402624 + 402625+ 402626 + 402627+ 402628+ 402630)</t>
  </si>
  <si>
    <t>402620</t>
  </si>
  <si>
    <t>в том числе: 
виноград</t>
  </si>
  <si>
    <t>402621</t>
  </si>
  <si>
    <t>плоды семечковых культур</t>
  </si>
  <si>
    <t>402622</t>
  </si>
  <si>
    <t>из них: 
яблоки</t>
  </si>
  <si>
    <t>402622.1</t>
  </si>
  <si>
    <t>плоды косточковых культур</t>
  </si>
  <si>
    <t>402623</t>
  </si>
  <si>
    <t>ягоды и плоды кустарниковых растений</t>
  </si>
  <si>
    <t>402624</t>
  </si>
  <si>
    <t>402624.1</t>
  </si>
  <si>
    <t>402624.2</t>
  </si>
  <si>
    <t>орехи (кроме лесных съедобных орехов, земляных орехов и кокосовых орехов)</t>
  </si>
  <si>
    <t>402625</t>
  </si>
  <si>
    <t>фрукты тропические и субтропические</t>
  </si>
  <si>
    <t>402626</t>
  </si>
  <si>
    <t>плоды цитрусовых культур</t>
  </si>
  <si>
    <t>402627</t>
  </si>
  <si>
    <t>прочие плоды и ягоды многолетних насаждений</t>
  </si>
  <si>
    <t>402628</t>
  </si>
  <si>
    <t>продукция питомников плодовых и ягодных насаждений (тыс штук) (стр.402631+ 402632+ 402633+ 402634+ 402635)</t>
  </si>
  <si>
    <t>402630</t>
  </si>
  <si>
    <t>в том числе: 
саженцы семечковых культур, тыс шт</t>
  </si>
  <si>
    <t>402631</t>
  </si>
  <si>
    <t>402632</t>
  </si>
  <si>
    <t>саженцы ягодных кустарниковых культур, тыс шт</t>
  </si>
  <si>
    <t>402633</t>
  </si>
  <si>
    <t>402634</t>
  </si>
  <si>
    <t>402635</t>
  </si>
  <si>
    <t>Селекционно-семеноводческой продукции растениеводства (оригинальные и элитные семена, гибриды)
(стр.402710+ 402720+ 402730+ 402740+ 402750)</t>
  </si>
  <si>
    <t>402700</t>
  </si>
  <si>
    <t>семена кукурузы</t>
  </si>
  <si>
    <t>402710</t>
  </si>
  <si>
    <t>402720</t>
  </si>
  <si>
    <t>семена овощных культур</t>
  </si>
  <si>
    <t>402730</t>
  </si>
  <si>
    <t>семена картофеля</t>
  </si>
  <si>
    <t>402740</t>
  </si>
  <si>
    <t>семена сахарной свеклы</t>
  </si>
  <si>
    <t>402750</t>
  </si>
  <si>
    <t>402800</t>
  </si>
  <si>
    <t>402800.1</t>
  </si>
  <si>
    <t>Форма № 40-АПК с. 6</t>
  </si>
  <si>
    <t>Раздел 40-3. Производство продукции животноводства</t>
  </si>
  <si>
    <t>Виды животных</t>
  </si>
  <si>
    <t>Среднегодовое
поголовье, гол 
(птица - тыс гол, 
яйца - тыс шт)</t>
  </si>
  <si>
    <t>из него: 
племенные животные* 
(из гр.3)</t>
  </si>
  <si>
    <t>Затраты на основную продукцию в текущих ценах, 
тыс руб</t>
  </si>
  <si>
    <t>ВСЕГО:
(стр.403100+ 403150+ 403200+ 403300+ 403400+ 403450+ 403500+ 403600+ 403700+ 403800+ 403900)</t>
  </si>
  <si>
    <t>403000</t>
  </si>
  <si>
    <t>КРУПНЫЙ РОГАТЫЙ СКОТ МОЛОЧНОГО НАПРАВЛЕНИЯ ПРОДУКТИВНОСТИ (стр.403110+ 403120+ 403130)</t>
  </si>
  <si>
    <t>403100</t>
  </si>
  <si>
    <t>в том числе: 
основное стадо крупного рогатого скота молочного направления продуктивности (МОЛОКО)</t>
  </si>
  <si>
    <t>403110</t>
  </si>
  <si>
    <t>из них: 
коровы (без коров на откорме и нагуле)</t>
  </si>
  <si>
    <t>403111</t>
  </si>
  <si>
    <t>основное стадо крупного рогатого скота молочного направления продуктивности (МАССА ТЕЛЯТ ПРИ РОЖДЕНИИ)</t>
  </si>
  <si>
    <t>403120</t>
  </si>
  <si>
    <t>животные на выращивании и откорме 
(молочное направление продуктивности) (ПРИРОСТ)</t>
  </si>
  <si>
    <t>403130</t>
  </si>
  <si>
    <t>КРУПНЫЙ РОГАТЫЙ СКОТ МЯСНОГО НАПРАВЛЕНИЯ ПРОДУКТИВНОСТИ (стр.403160+403170)</t>
  </si>
  <si>
    <t>403150</t>
  </si>
  <si>
    <t>основное стадо крупного рогатого скота мясного направления продуктивности (МАССА ТЕЛЯТ ПРИ РОЖДЕНИИ)</t>
  </si>
  <si>
    <t>403160</t>
  </si>
  <si>
    <t>животные на выращивании и откорме 
(мясное направление продуктивности) (ПРИРОСТ)</t>
  </si>
  <si>
    <t>403170</t>
  </si>
  <si>
    <t>СВИНЬИ - всего (стр.403210+ 403220)</t>
  </si>
  <si>
    <t>403200</t>
  </si>
  <si>
    <t>в том числе:
свиньи взрослые основного стада (МАССА ПОРОСЯТ ПРИ РОЖДЕНИИ)</t>
  </si>
  <si>
    <t>403210</t>
  </si>
  <si>
    <t>животные на выращивании и откорме (ПРИРОСТ)</t>
  </si>
  <si>
    <t>403220</t>
  </si>
  <si>
    <t>ОВЦЫ, КОЗЫ (стр.403310+ 403312+ 403320+ 403330+ 403340)</t>
  </si>
  <si>
    <t>403300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</si>
  <si>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</si>
  <si>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403310</t>
  </si>
  <si>
    <t>из него: 
овцы и бараны-производители тонкорунных и полутонкорунных пород (ШЕРСТЬ)</t>
  </si>
  <si>
    <t>403311</t>
  </si>
  <si>
    <t>СПРАВОЧНО: овцематки (МОЛОКО)</t>
  </si>
  <si>
    <t>403312</t>
  </si>
  <si>
    <t>основное стадо коз и козлов-производителей (МОЛОКО)</t>
  </si>
  <si>
    <t>403320</t>
  </si>
  <si>
    <t>из него:
козоматки</t>
  </si>
  <si>
    <t>403321</t>
  </si>
  <si>
    <t>прочее поголовье овец и коз (МАССА ЯГНЯТ И КОЗЛЯТ НА МОМЕНТ ОТБИВКИ ОТ МАТОК)</t>
  </si>
  <si>
    <t>403330</t>
  </si>
  <si>
    <t>животные на выращивании и откорме 
(ПРИРОСТ)</t>
  </si>
  <si>
    <t>403340</t>
  </si>
  <si>
    <t>ПТИЦА СЕЛЬСКОХОЗЯЙСТВЕННАЯ (стр.403410+ 403420)</t>
  </si>
  <si>
    <t>403400</t>
  </si>
  <si>
    <t>в том числе: птица яичных пород прародительского, родительского и промышленного стада (ЯЙЦА, тыс шт)</t>
  </si>
  <si>
    <t>403410</t>
  </si>
  <si>
    <t>из него:
куры взрослые (ЯЙЦА, тыс шт)</t>
  </si>
  <si>
    <t>403411</t>
  </si>
  <si>
    <t>молодняк кур и прочей птицы на выращивании (ПРИРОСТ)</t>
  </si>
  <si>
    <t>403420</t>
  </si>
  <si>
    <t>ИНКУБАЦИЯ (проинкубировано яиц птицы всех видов, тыс шт)</t>
  </si>
  <si>
    <t>403450</t>
  </si>
  <si>
    <t>МЯСНЫЕ ТАБУННЫЕ ЛОШАДИ (стр.403510+ 403520)</t>
  </si>
  <si>
    <t>403500</t>
  </si>
  <si>
    <t>в том числе: 
основное стадо (МАССА ЖЕРЕБЯТ ПРИ РОЖДЕНИИ)</t>
  </si>
  <si>
    <t>403510</t>
  </si>
  <si>
    <t>403520</t>
  </si>
  <si>
    <t>СЕВЕРНЫЕ ОЛЕНИ - всего (стр.403610+ 403620)</t>
  </si>
  <si>
    <t>403600</t>
  </si>
  <si>
    <t>в том числе: 
основное стадо (МАССА ТУГУТОВ ПРИ РОЖДЕНИИ)</t>
  </si>
  <si>
    <t>403610</t>
  </si>
  <si>
    <t>молодняк (ПРИРОСТ)</t>
  </si>
  <si>
    <t>403620</t>
  </si>
  <si>
    <t>МАРАЛЫ - всего (стр.403710+ 403720)</t>
  </si>
  <si>
    <t>403700</t>
  </si>
  <si>
    <t>в том числе: 
основное стадо (МАССА ПРИПЛОДА)</t>
  </si>
  <si>
    <t>403710</t>
  </si>
  <si>
    <t>403720</t>
  </si>
  <si>
    <t>панты сырые</t>
  </si>
  <si>
    <t>403730</t>
  </si>
  <si>
    <t>Разведение одомашненных видов и пород рыб</t>
  </si>
  <si>
    <t>403800</t>
  </si>
  <si>
    <t>Животные прочих подотраслей, не включенные в другие группировки</t>
  </si>
  <si>
    <t>403900</t>
  </si>
  <si>
    <t>* среднегодовое поголовье племенных животных заполняется племенными организациями, зарегистрированными в Государственном племенном регистре</t>
  </si>
  <si>
    <t>Форма № 40-АПК с. 7</t>
  </si>
  <si>
    <t>Раздел 40-4. Реализация продукции животноводства (сельскохозяйственного сырья) собственного производства за год</t>
  </si>
  <si>
    <t>ВСЕГО:
(стр.404100+ 404200+ 404300+ 404400+ 404500+ 404700+ 404730)</t>
  </si>
  <si>
    <t>404000</t>
  </si>
  <si>
    <t>Скот и птица в живой массе, в том числе на убой 
(стр.404110+ 404120+ 404130+ 404140+ 404150+ 404160+ 404170+ 404180+ 404190)</t>
  </si>
  <si>
    <t>404100</t>
  </si>
  <si>
    <t>в том числе:
скот молочный крупный рогатый</t>
  </si>
  <si>
    <t>404110</t>
  </si>
  <si>
    <t>скот мясной крупный рогатый</t>
  </si>
  <si>
    <t>404120</t>
  </si>
  <si>
    <t>свиньи</t>
  </si>
  <si>
    <t>404130</t>
  </si>
  <si>
    <t>овцы и козы</t>
  </si>
  <si>
    <t>404140</t>
  </si>
  <si>
    <t>птица</t>
  </si>
  <si>
    <t>404150</t>
  </si>
  <si>
    <t>олени</t>
  </si>
  <si>
    <t>404160</t>
  </si>
  <si>
    <t>маралы</t>
  </si>
  <si>
    <t>404170</t>
  </si>
  <si>
    <t>мясные табунные лошади</t>
  </si>
  <si>
    <t>404180</t>
  </si>
  <si>
    <t>сельскохозяйственные животные прочие, 
не включенные в другие группировки</t>
  </si>
  <si>
    <t>404190</t>
  </si>
  <si>
    <t>СПРАВОЧНО: из строки 404100 - реализовано скота и птицы на убой в живом весе</t>
  </si>
  <si>
    <t>404101</t>
  </si>
  <si>
    <t>Молоко сырое (в физическом весе)
(стр.404210+ 404220+ 404230)</t>
  </si>
  <si>
    <t>404200</t>
  </si>
  <si>
    <t>в том числе: 
молоко сырое коровье</t>
  </si>
  <si>
    <t>404210</t>
  </si>
  <si>
    <t>молоко сырое козье, овечье</t>
  </si>
  <si>
    <t>404220</t>
  </si>
  <si>
    <t>молоко сырое прочее</t>
  </si>
  <si>
    <t>404230</t>
  </si>
  <si>
    <t>СПРАВОЧНО: из строки 404200 - молоко сырое в зачетном весе</t>
  </si>
  <si>
    <t>404201</t>
  </si>
  <si>
    <t>Яйца (тыс штук)</t>
  </si>
  <si>
    <t>404300</t>
  </si>
  <si>
    <t>в том числе: 
пищевые</t>
  </si>
  <si>
    <t>404310</t>
  </si>
  <si>
    <t>из них: куриные (тыс шт)</t>
  </si>
  <si>
    <t>404311</t>
  </si>
  <si>
    <t>Суточные птенцы (тыс гол)</t>
  </si>
  <si>
    <t>404400</t>
  </si>
  <si>
    <t>Шерсть в физическом весе</t>
  </si>
  <si>
    <t>404500</t>
  </si>
  <si>
    <t>в том числе: 
тонкая и полутонкая шерсть</t>
  </si>
  <si>
    <t>404510</t>
  </si>
  <si>
    <t>Продукция товарного рыбоводства (аквакультуры) (стр.404710+ 404720)</t>
  </si>
  <si>
    <t>404700</t>
  </si>
  <si>
    <t>в том числе: 
товарная рыба одомашненных видов и пород</t>
  </si>
  <si>
    <t>404710</t>
  </si>
  <si>
    <t>рыбопосадочный материал одомашненных видов и пород рыб (тыс шт)</t>
  </si>
  <si>
    <t>404720</t>
  </si>
  <si>
    <t>Продукция прочего животноводства (без учета переработки)</t>
  </si>
  <si>
    <t>404730</t>
  </si>
  <si>
    <t>из нее: панты сырые</t>
  </si>
  <si>
    <t>404731</t>
  </si>
  <si>
    <t>Форма № 40-АПК с. 8</t>
  </si>
  <si>
    <t>Раздел 40-5. Объем и себестоимость производства продукции первичной и промышленной переработки сельскохозяйственного сыря за год</t>
  </si>
  <si>
    <t>Единица измерения</t>
  </si>
  <si>
    <t>Произведено всего,
ц</t>
  </si>
  <si>
    <t>в том числе:</t>
  </si>
  <si>
    <t>Затраты на основную продукцию в текущих ценах,
тыс. руб.</t>
  </si>
  <si>
    <t>в том числе амортизация,
тыс. руб.</t>
  </si>
  <si>
    <t>из сырья членов кооператива,
ц</t>
  </si>
  <si>
    <t>из собственного сырья (кроме сырья членов кооператива),
ц</t>
  </si>
  <si>
    <t>4.1</t>
  </si>
  <si>
    <t>4.2</t>
  </si>
  <si>
    <t>5.1</t>
  </si>
  <si>
    <t>ВСЕГО:
(стр. (стр. 405110 + 405120 + 405130 + 405140 + 405150 + 405160 + 405170 + 405180 + 405190 + 405200)</t>
  </si>
  <si>
    <t>405100</t>
  </si>
  <si>
    <t>Мука, крупа, гранулы и прочие продукты из зерновых культур</t>
  </si>
  <si>
    <t>405110</t>
  </si>
  <si>
    <t>ц</t>
  </si>
  <si>
    <t>в том числе: на продовольственные цели</t>
  </si>
  <si>
    <t>405111</t>
  </si>
  <si>
    <t>Хлеб и хлебобулочные изделия</t>
  </si>
  <si>
    <t>405120</t>
  </si>
  <si>
    <t>в том числе: хлеб и хлебобулочные изделия недлительного хранения 
(со сроком годности менее 5 суток)*</t>
  </si>
  <si>
    <t>405121</t>
  </si>
  <si>
    <t>Масло растительное (всех видов)</t>
  </si>
  <si>
    <t>405130</t>
  </si>
  <si>
    <t>в том числе: масло подсолнечное</t>
  </si>
  <si>
    <t>405131</t>
  </si>
  <si>
    <t>из него: масло подсолнечное рафинированное</t>
  </si>
  <si>
    <t>405131.1</t>
  </si>
  <si>
    <t>Овощи и фрукты переработанные (замороженные, сушеные, расфасованные в пакеты)</t>
  </si>
  <si>
    <t>405140</t>
  </si>
  <si>
    <t>Овощи и фрукты консервированные</t>
  </si>
  <si>
    <t>405150</t>
  </si>
  <si>
    <t>тыс.усл.
банк</t>
  </si>
  <si>
    <t>Корма готовые для сельскохозяйственных животных и птицы</t>
  </si>
  <si>
    <t>405160</t>
  </si>
  <si>
    <t>в том числе: концентрированные корма (комбикорма)</t>
  </si>
  <si>
    <t>405161</t>
  </si>
  <si>
    <t>Молочная продукция (стр.405171+405172+405173+405174)</t>
  </si>
  <si>
    <t>405170</t>
  </si>
  <si>
    <t>в том числе: 
молоко пастеризованное</t>
  </si>
  <si>
    <t>405171</t>
  </si>
  <si>
    <t>масло сливочное</t>
  </si>
  <si>
    <t>405172</t>
  </si>
  <si>
    <t>сыры (мягкие, полутвердые, твердые, сверхтвердые, сухие, рассольные, плавленые, сывороточно-альбуминные)</t>
  </si>
  <si>
    <t>405173</t>
  </si>
  <si>
    <t>прочая молочная продукция</t>
  </si>
  <si>
    <t>405174</t>
  </si>
  <si>
    <t>Мясо животных и птиц парное, охлажденное, замороженное, прочие продукты убоя</t>
  </si>
  <si>
    <t>405180</t>
  </si>
  <si>
    <t>Продукты консервированные из мяса, субпродуктов или крови животных, из мяса и субпродуктов птицы</t>
  </si>
  <si>
    <t>405190</t>
  </si>
  <si>
    <t>Прочая продукция первичной и промышленной переработки сельскохозяйственного сырья, не включенная в другие группировки</t>
  </si>
  <si>
    <t>405200</t>
  </si>
  <si>
    <t>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</si>
  <si>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40-АПК с. 9</t>
  </si>
  <si>
    <t>Раздел 40-6. Реализация продукции первичной и промышленной переработки сельскохозяйственного сырья</t>
  </si>
  <si>
    <t>Реализовано продукции в натуральном выражении,
ц</t>
  </si>
  <si>
    <t>Себестоимость продаж,
тыс. руб</t>
  </si>
  <si>
    <t>Выручка,
тыс. руб</t>
  </si>
  <si>
    <t>Справочно: КРиУР не включенные в  себестоимость продаж (гр_5), 
тыс.руб</t>
  </si>
  <si>
    <t>Рентабельность работ/услуг 
(с учетом КР и УР),
%</t>
  </si>
  <si>
    <t>продукции членов кооператиава,
ц</t>
  </si>
  <si>
    <t>собственной продукции (кроме продукции членов кооператива),
ц</t>
  </si>
  <si>
    <t>продукции членов кооператиава,
тыс. руб</t>
  </si>
  <si>
    <t>собственной продукции (кроме продукции членов кооператива),
тыс. руб</t>
  </si>
  <si>
    <t>5.2</t>
  </si>
  <si>
    <t>6.2</t>
  </si>
  <si>
    <t>ВСЕГО:
(стр. 406110 + 406120 + 406130 + 406140 + 406150 + 406160 + 406170 + 406180 + 406190 + 406200)</t>
  </si>
  <si>
    <t>406100</t>
  </si>
  <si>
    <t>406110</t>
  </si>
  <si>
    <t>406111</t>
  </si>
  <si>
    <t>406120</t>
  </si>
  <si>
    <t>в том числе: хлеб и хлебобулочные изделия недлительного хранения 
(со сроком годности менее 5 суток)</t>
  </si>
  <si>
    <t>406121</t>
  </si>
  <si>
    <t>406130</t>
  </si>
  <si>
    <t>406131</t>
  </si>
  <si>
    <t>406131.1</t>
  </si>
  <si>
    <t>406140</t>
  </si>
  <si>
    <t>406150</t>
  </si>
  <si>
    <t>406160</t>
  </si>
  <si>
    <t>406161</t>
  </si>
  <si>
    <t>Молочная продукция (стр.406171+406172+406173+406174)</t>
  </si>
  <si>
    <t>406170</t>
  </si>
  <si>
    <t>406171</t>
  </si>
  <si>
    <t>406172</t>
  </si>
  <si>
    <t>406173</t>
  </si>
  <si>
    <t>406174</t>
  </si>
  <si>
    <t>406180</t>
  </si>
  <si>
    <t>406190</t>
  </si>
  <si>
    <t>406200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</si>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</sst>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3" x14ac:knownFonts="1">
    <font>
      <sz val="8"/>
      <name val="Arial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sz val="10"/>
      <name val="Times New Roman"/>
    </font>
    <font>
      <i/>
      <sz val="8"/>
      <color rgb="FF000000"/>
      <name val="Times New Roman"/>
    </font>
    <font>
      <b/>
      <sz val="10"/>
      <name val="Times New Roman"/>
    </font>
    <font>
      <b/>
      <sz val="11"/>
      <color rgb="FF000000"/>
      <name val="Times New Roman"/>
    </font>
    <font>
      <sz val="8"/>
      <name val="Times New Roman"/>
    </font>
    <font>
      <b/>
      <sz val="11"/>
      <name val="Times New Roman"/>
    </font>
    <font>
      <i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auto="1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13" xfId="0" applyFont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4" fillId="4" borderId="16" xfId="0" applyNumberFormat="1" applyFont="1" applyFill="1" applyBorder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164" fontId="6" fillId="5" borderId="18" xfId="0" applyNumberFormat="1" applyFont="1" applyFill="1" applyBorder="1" applyAlignment="1">
      <alignment horizontal="right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164" fontId="6" fillId="7" borderId="21" xfId="0" applyNumberFormat="1" applyFont="1" applyFill="1" applyBorder="1" applyAlignment="1">
      <alignment horizontal="right" wrapText="1"/>
    </xf>
    <xf numFmtId="164" fontId="6" fillId="7" borderId="16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left" vertical="center" wrapText="1" indent="2"/>
    </xf>
    <xf numFmtId="0" fontId="3" fillId="0" borderId="22" xfId="0" applyFont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wrapText="1"/>
    </xf>
    <xf numFmtId="164" fontId="6" fillId="7" borderId="2" xfId="0" applyNumberFormat="1" applyFont="1" applyFill="1" applyBorder="1" applyAlignment="1">
      <alignment horizontal="right" wrapText="1"/>
    </xf>
    <xf numFmtId="164" fontId="6" fillId="7" borderId="23" xfId="0" applyNumberFormat="1" applyFont="1" applyFill="1" applyBorder="1" applyAlignment="1">
      <alignment horizontal="right" wrapText="1"/>
    </xf>
    <xf numFmtId="0" fontId="2" fillId="0" borderId="22" xfId="0" applyFont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right" wrapText="1"/>
    </xf>
    <xf numFmtId="164" fontId="4" fillId="8" borderId="2" xfId="0" applyNumberFormat="1" applyFont="1" applyFill="1" applyBorder="1" applyAlignment="1">
      <alignment horizontal="right" wrapText="1"/>
    </xf>
    <xf numFmtId="164" fontId="4" fillId="8" borderId="23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left" vertical="center" wrapText="1" indent="4"/>
    </xf>
    <xf numFmtId="0" fontId="2" fillId="2" borderId="2" xfId="0" applyFont="1" applyFill="1" applyBorder="1" applyAlignment="1">
      <alignment horizontal="left" vertical="center" wrapText="1" indent="2"/>
    </xf>
    <xf numFmtId="0" fontId="2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 indent="4"/>
    </xf>
    <xf numFmtId="0" fontId="3" fillId="0" borderId="2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 wrapText="1" indent="2"/>
    </xf>
    <xf numFmtId="0" fontId="3" fillId="6" borderId="2" xfId="0" applyFont="1" applyFill="1" applyBorder="1" applyAlignment="1">
      <alignment horizontal="left" vertical="center" wrapText="1" indent="4"/>
    </xf>
    <xf numFmtId="0" fontId="2" fillId="6" borderId="2" xfId="0" applyFont="1" applyFill="1" applyBorder="1" applyAlignment="1">
      <alignment horizontal="left" vertical="center" wrapText="1" indent="6"/>
    </xf>
    <xf numFmtId="0" fontId="2" fillId="6" borderId="24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164" fontId="4" fillId="4" borderId="28" xfId="0" applyNumberFormat="1" applyFont="1" applyFill="1" applyBorder="1" applyAlignment="1">
      <alignment horizontal="right" wrapText="1"/>
    </xf>
    <xf numFmtId="0" fontId="2" fillId="2" borderId="28" xfId="0" applyFont="1" applyFill="1" applyBorder="1" applyAlignment="1">
      <alignment horizontal="center" vertical="center"/>
    </xf>
    <xf numFmtId="164" fontId="4" fillId="8" borderId="28" xfId="0" applyNumberFormat="1" applyFont="1" applyFill="1" applyBorder="1" applyAlignment="1">
      <alignment horizontal="right" wrapText="1"/>
    </xf>
    <xf numFmtId="164" fontId="4" fillId="8" borderId="18" xfId="0" applyNumberFormat="1" applyFont="1" applyFill="1" applyBorder="1" applyAlignment="1">
      <alignment horizontal="right" wrapText="1"/>
    </xf>
    <xf numFmtId="0" fontId="8" fillId="0" borderId="29" xfId="0" applyFont="1" applyBorder="1" applyAlignment="1">
      <alignment horizontal="right" vertical="center"/>
    </xf>
    <xf numFmtId="164" fontId="6" fillId="5" borderId="21" xfId="0" applyNumberFormat="1" applyFont="1" applyFill="1" applyBorder="1" applyAlignment="1">
      <alignment horizontal="right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9" fillId="0" borderId="30" xfId="0" applyFont="1" applyBorder="1" applyAlignment="1">
      <alignment horizontal="left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6" fillId="5" borderId="33" xfId="0" applyNumberFormat="1" applyFont="1" applyFill="1" applyBorder="1" applyAlignment="1">
      <alignment horizontal="right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right" wrapText="1"/>
    </xf>
    <xf numFmtId="0" fontId="4" fillId="0" borderId="23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 indent="4"/>
    </xf>
    <xf numFmtId="0" fontId="3" fillId="6" borderId="24" xfId="0" applyFont="1" applyFill="1" applyBorder="1" applyAlignment="1">
      <alignment horizontal="center" vertical="center" wrapText="1"/>
    </xf>
    <xf numFmtId="164" fontId="6" fillId="5" borderId="34" xfId="0" applyNumberFormat="1" applyFont="1" applyFill="1" applyBorder="1" applyAlignment="1">
      <alignment horizontal="right" wrapText="1"/>
    </xf>
    <xf numFmtId="0" fontId="4" fillId="0" borderId="28" xfId="0" applyFont="1" applyBorder="1" applyAlignment="1">
      <alignment horizontal="center" vertical="center" wrapText="1"/>
    </xf>
    <xf numFmtId="164" fontId="4" fillId="4" borderId="35" xfId="0" applyNumberFormat="1" applyFont="1" applyFill="1" applyBorder="1" applyAlignment="1">
      <alignment horizontal="right" wrapText="1"/>
    </xf>
    <xf numFmtId="164" fontId="6" fillId="7" borderId="28" xfId="0" applyNumberFormat="1" applyFont="1" applyFill="1" applyBorder="1" applyAlignment="1">
      <alignment horizontal="right" wrapText="1"/>
    </xf>
    <xf numFmtId="164" fontId="6" fillId="7" borderId="18" xfId="0" applyNumberFormat="1" applyFont="1" applyFill="1" applyBorder="1" applyAlignment="1">
      <alignment horizontal="right" wrapText="1"/>
    </xf>
    <xf numFmtId="0" fontId="2" fillId="6" borderId="2" xfId="0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right" wrapText="1"/>
    </xf>
    <xf numFmtId="164" fontId="4" fillId="4" borderId="23" xfId="0" applyNumberFormat="1" applyFont="1" applyFill="1" applyBorder="1" applyAlignment="1">
      <alignment horizontal="right" wrapText="1"/>
    </xf>
    <xf numFmtId="164" fontId="4" fillId="4" borderId="18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top" wrapText="1"/>
    </xf>
    <xf numFmtId="0" fontId="5" fillId="2" borderId="36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/>
    </xf>
    <xf numFmtId="164" fontId="6" fillId="9" borderId="21" xfId="0" applyNumberFormat="1" applyFont="1" applyFill="1" applyBorder="1" applyAlignment="1">
      <alignment horizontal="right" wrapText="1"/>
    </xf>
    <xf numFmtId="164" fontId="6" fillId="9" borderId="16" xfId="0" applyNumberFormat="1" applyFont="1" applyFill="1" applyBorder="1" applyAlignment="1">
      <alignment horizontal="right" wrapText="1"/>
    </xf>
    <xf numFmtId="0" fontId="3" fillId="3" borderId="27" xfId="0" applyFont="1" applyFill="1" applyBorder="1" applyAlignment="1">
      <alignment horizontal="center" vertical="center" wrapText="1"/>
    </xf>
    <xf numFmtId="164" fontId="6" fillId="9" borderId="2" xfId="0" applyNumberFormat="1" applyFont="1" applyFill="1" applyBorder="1" applyAlignment="1">
      <alignment horizontal="right" wrapText="1"/>
    </xf>
    <xf numFmtId="164" fontId="6" fillId="9" borderId="23" xfId="0" applyNumberFormat="1" applyFont="1" applyFill="1" applyBorder="1" applyAlignment="1">
      <alignment horizontal="right" wrapText="1"/>
    </xf>
    <xf numFmtId="0" fontId="2" fillId="3" borderId="24" xfId="0" applyFont="1" applyFill="1" applyBorder="1" applyAlignment="1">
      <alignment horizontal="center" vertical="center"/>
    </xf>
    <xf numFmtId="164" fontId="4" fillId="9" borderId="2" xfId="0" applyNumberFormat="1" applyFont="1" applyFill="1" applyBorder="1" applyAlignment="1">
      <alignment horizontal="right" wrapText="1"/>
    </xf>
    <xf numFmtId="164" fontId="4" fillId="9" borderId="23" xfId="0" applyNumberFormat="1" applyFont="1" applyFill="1" applyBorder="1" applyAlignment="1">
      <alignment horizontal="right" wrapText="1"/>
    </xf>
    <xf numFmtId="0" fontId="2" fillId="3" borderId="24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164" fontId="6" fillId="5" borderId="38" xfId="0" applyNumberFormat="1" applyFont="1" applyFill="1" applyBorder="1" applyAlignment="1">
      <alignment horizontal="right" wrapText="1"/>
    </xf>
    <xf numFmtId="164" fontId="6" fillId="7" borderId="38" xfId="0" applyNumberFormat="1" applyFont="1" applyFill="1" applyBorder="1" applyAlignment="1">
      <alignment horizontal="right" wrapText="1"/>
    </xf>
    <xf numFmtId="164" fontId="6" fillId="9" borderId="38" xfId="0" applyNumberFormat="1" applyFont="1" applyFill="1" applyBorder="1" applyAlignment="1">
      <alignment horizontal="right" wrapText="1"/>
    </xf>
    <xf numFmtId="164" fontId="6" fillId="9" borderId="39" xfId="0" applyNumberFormat="1" applyFont="1" applyFill="1" applyBorder="1" applyAlignment="1">
      <alignment horizontal="right" wrapText="1"/>
    </xf>
    <xf numFmtId="164" fontId="6" fillId="5" borderId="40" xfId="0" applyNumberFormat="1" applyFont="1" applyFill="1" applyBorder="1" applyAlignment="1">
      <alignment horizontal="right" wrapText="1"/>
    </xf>
    <xf numFmtId="164" fontId="6" fillId="7" borderId="40" xfId="0" applyNumberFormat="1" applyFont="1" applyFill="1" applyBorder="1" applyAlignment="1">
      <alignment horizontal="right" wrapText="1"/>
    </xf>
    <xf numFmtId="164" fontId="6" fillId="9" borderId="40" xfId="0" applyNumberFormat="1" applyFont="1" applyFill="1" applyBorder="1" applyAlignment="1">
      <alignment horizontal="right" wrapText="1"/>
    </xf>
    <xf numFmtId="164" fontId="6" fillId="9" borderId="41" xfId="0" applyNumberFormat="1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164" fontId="4" fillId="9" borderId="28" xfId="0" applyNumberFormat="1" applyFont="1" applyFill="1" applyBorder="1" applyAlignment="1">
      <alignment horizontal="right" wrapText="1"/>
    </xf>
    <xf numFmtId="164" fontId="4" fillId="9" borderId="18" xfId="0" applyNumberFormat="1" applyFont="1" applyFill="1" applyBorder="1" applyAlignment="1">
      <alignment horizontal="right" wrapText="1"/>
    </xf>
    <xf numFmtId="0" fontId="5" fillId="0" borderId="10" xfId="0" applyFon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 indent="2"/>
    </xf>
    <xf numFmtId="0" fontId="3" fillId="0" borderId="4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4"/>
    </xf>
    <xf numFmtId="0" fontId="2" fillId="0" borderId="8" xfId="0" applyFont="1" applyBorder="1" applyAlignment="1">
      <alignment horizontal="left" vertical="center" wrapText="1" indent="6"/>
    </xf>
    <xf numFmtId="0" fontId="2" fillId="0" borderId="4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 indent="4"/>
    </xf>
    <xf numFmtId="0" fontId="2" fillId="0" borderId="4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indent="2"/>
    </xf>
    <xf numFmtId="0" fontId="3" fillId="0" borderId="2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4"/>
    </xf>
    <xf numFmtId="0" fontId="2" fillId="0" borderId="3" xfId="0" applyFont="1" applyBorder="1" applyAlignment="1">
      <alignment horizontal="left" vertical="center" wrapText="1" indent="6"/>
    </xf>
    <xf numFmtId="0" fontId="2" fillId="0" borderId="4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 indent="6"/>
    </xf>
    <xf numFmtId="0" fontId="3" fillId="0" borderId="2" xfId="0" applyFont="1" applyBorder="1" applyAlignment="1">
      <alignment horizontal="left" vertical="center" wrapText="1" indent="2"/>
    </xf>
    <xf numFmtId="0" fontId="6" fillId="0" borderId="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2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4"/>
    </xf>
    <xf numFmtId="0" fontId="4" fillId="0" borderId="2" xfId="0" applyFont="1" applyBorder="1" applyAlignment="1">
      <alignment horizontal="left" vertical="center" wrapText="1" indent="6"/>
    </xf>
    <xf numFmtId="0" fontId="6" fillId="0" borderId="2" xfId="0" applyFont="1" applyBorder="1" applyAlignment="1">
      <alignment horizontal="left" vertical="center" wrapText="1" indent="2"/>
    </xf>
    <xf numFmtId="0" fontId="6" fillId="0" borderId="2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4" fontId="4" fillId="9" borderId="1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 indent="2"/>
    </xf>
    <xf numFmtId="0" fontId="2" fillId="2" borderId="19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 indent="4"/>
    </xf>
    <xf numFmtId="0" fontId="2" fillId="2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 indent="2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4"/>
    </xf>
    <xf numFmtId="0" fontId="2" fillId="3" borderId="10" xfId="0" applyFont="1" applyFill="1" applyBorder="1" applyAlignment="1">
      <alignment horizontal="left" vertical="center" wrapText="1" indent="2"/>
    </xf>
    <xf numFmtId="0" fontId="3" fillId="6" borderId="10" xfId="0" applyFont="1" applyFill="1" applyBorder="1" applyAlignment="1">
      <alignment horizontal="left" vertical="center" wrapText="1" indent="2"/>
    </xf>
    <xf numFmtId="0" fontId="2" fillId="3" borderId="2" xfId="0" applyFont="1" applyFill="1" applyBorder="1" applyAlignment="1">
      <alignment horizontal="left" vertical="center" wrapText="1" indent="2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 indent="4"/>
    </xf>
    <xf numFmtId="0" fontId="2" fillId="2" borderId="1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 indent="6"/>
    </xf>
    <xf numFmtId="0" fontId="3" fillId="3" borderId="2" xfId="0" applyFont="1" applyFill="1" applyBorder="1" applyAlignment="1">
      <alignment horizontal="left" vertical="center" wrapText="1" indent="2"/>
    </xf>
    <xf numFmtId="0" fontId="2" fillId="6" borderId="2" xfId="0" applyFont="1" applyFill="1" applyBorder="1" applyAlignment="1">
      <alignment horizontal="left" vertical="center" wrapText="1" indent="8"/>
    </xf>
    <xf numFmtId="0" fontId="12" fillId="6" borderId="2" xfId="0" applyFont="1" applyFill="1" applyBorder="1" applyAlignment="1">
      <alignment horizontal="left" vertical="center" wrapText="1" indent="6"/>
    </xf>
    <xf numFmtId="0" fontId="11" fillId="2" borderId="2" xfId="0" applyFont="1" applyFill="1" applyBorder="1" applyAlignment="1">
      <alignment horizontal="left" vertical="center" wrapText="1" indent="4"/>
    </xf>
    <xf numFmtId="0" fontId="3" fillId="2" borderId="2" xfId="0" applyFont="1" applyFill="1" applyBorder="1" applyAlignment="1">
      <alignment horizontal="left" vertical="center" wrapText="1" indent="4"/>
    </xf>
    <xf numFmtId="0" fontId="11" fillId="6" borderId="2" xfId="0" applyFont="1" applyFill="1" applyBorder="1" applyAlignment="1">
      <alignment horizontal="left" vertical="center" wrapText="1" indent="4"/>
    </xf>
    <xf numFmtId="0" fontId="3" fillId="6" borderId="2" xfId="0" applyFont="1" applyFill="1" applyBorder="1" applyAlignment="1">
      <alignment horizontal="left" vertical="center" wrapText="1" indent="4"/>
    </xf>
    <xf numFmtId="0" fontId="12" fillId="6" borderId="2" xfId="0" applyFont="1" applyFill="1" applyBorder="1" applyAlignment="1">
      <alignment horizontal="left" vertical="center" wrapText="1" indent="8"/>
    </xf>
    <xf numFmtId="0" fontId="11" fillId="6" borderId="2" xfId="0" applyFont="1" applyFill="1" applyBorder="1" applyAlignment="1">
      <alignment horizontal="left" vertical="center" wrapText="1" indent="2"/>
    </xf>
    <xf numFmtId="0" fontId="3" fillId="6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4"/>
    </xf>
    <xf numFmtId="0" fontId="3" fillId="2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wrapText="1" indent="4"/>
    </xf>
    <xf numFmtId="0" fontId="2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 indent="4"/>
    </xf>
    <xf numFmtId="0" fontId="2" fillId="0" borderId="2" xfId="0" applyFont="1" applyBorder="1" applyAlignment="1">
      <alignment horizontal="left" wrapText="1" indent="4"/>
    </xf>
    <xf numFmtId="0" fontId="3" fillId="0" borderId="2" xfId="0" applyFont="1" applyBorder="1" applyAlignment="1">
      <alignment horizontal="left" vertical="center" wrapText="1" indent="2"/>
    </xf>
    <xf numFmtId="0" fontId="2" fillId="0" borderId="2" xfId="0" applyFont="1" applyBorder="1" applyAlignment="1">
      <alignment horizontal="left" vertical="center" wrapText="1" indent="2"/>
    </xf>
    <xf numFmtId="0" fontId="2" fillId="0" borderId="2" xfId="0" applyFont="1" applyBorder="1" applyAlignment="1">
      <alignment horizontal="left" wrapText="1" indent="2"/>
    </xf>
    <xf numFmtId="0" fontId="2" fillId="0" borderId="2" xfId="0" applyFont="1" applyBorder="1" applyAlignment="1">
      <alignment horizontal="left" wrapText="1" indent="5"/>
    </xf>
    <xf numFmtId="0" fontId="3" fillId="0" borderId="2" xfId="0" applyFont="1" applyBorder="1" applyAlignment="1">
      <alignment horizontal="left" wrapText="1" indent="2"/>
    </xf>
    <xf numFmtId="0" fontId="10" fillId="0" borderId="2" xfId="0" applyFont="1" applyBorder="1" applyAlignment="1">
      <alignment horizontal="left" wrapText="1" indent="4"/>
    </xf>
    <xf numFmtId="0" fontId="7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7" fillId="6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wrapText="1" indent="2"/>
    </xf>
    <xf numFmtId="0" fontId="4" fillId="0" borderId="2" xfId="0" applyFont="1" applyBorder="1" applyAlignment="1">
      <alignment horizontal="left" vertical="center" wrapText="1" indent="6"/>
    </xf>
    <xf numFmtId="0" fontId="6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135"/>
  <sheetViews>
    <sheetView tabSelected="1" workbookViewId="0">
      <selection activeCell="E4" sqref="E4"/>
    </sheetView>
  </sheetViews>
  <sheetFormatPr defaultColWidth="11.6640625" defaultRowHeight="11.45" customHeight="1" x14ac:dyDescent="0.2"/>
  <cols>
    <col min="1" max="1" width="1" style="1" customWidth="1"/>
    <col min="2" max="2" width="49" style="1" customWidth="1"/>
    <col min="3" max="5" width="11.6640625" style="1" customWidth="1"/>
    <col min="6" max="15" width="17.5" style="1" customWidth="1"/>
  </cols>
  <sheetData>
    <row r="1" spans="1:10" s="1" customFormat="1" ht="3" customHeight="1" x14ac:dyDescent="0.2">
      <c r="A1" s="1" t="s">
        <v>0</v>
      </c>
    </row>
    <row r="2" spans="1:10" ht="63" customHeight="1" x14ac:dyDescent="0.2">
      <c r="B2" s="183" t="s">
        <v>1</v>
      </c>
      <c r="C2" s="183"/>
      <c r="D2" s="183"/>
      <c r="E2" s="183"/>
      <c r="F2" s="183"/>
      <c r="G2" s="183"/>
      <c r="H2" s="183"/>
      <c r="I2" s="183"/>
      <c r="J2" s="183"/>
    </row>
    <row r="3" spans="1:10" ht="12.95" customHeight="1" x14ac:dyDescent="0.2">
      <c r="H3" s="184" t="s">
        <v>2</v>
      </c>
      <c r="I3" s="184"/>
      <c r="J3" s="184"/>
    </row>
    <row r="4" spans="1:10" ht="12.95" customHeight="1" x14ac:dyDescent="0.2">
      <c r="G4" s="3" t="s">
        <v>3</v>
      </c>
      <c r="H4" s="4"/>
      <c r="I4" s="5"/>
      <c r="J4" s="6"/>
    </row>
    <row r="5" spans="1:10" ht="12.95" customHeight="1" x14ac:dyDescent="0.2">
      <c r="G5" s="7" t="s">
        <v>4</v>
      </c>
      <c r="H5" s="2" t="s">
        <v>5</v>
      </c>
      <c r="I5" s="2" t="s">
        <v>6</v>
      </c>
      <c r="J5" s="2" t="s">
        <v>7</v>
      </c>
    </row>
    <row r="6" spans="1:10" ht="12.95" customHeight="1" x14ac:dyDescent="0.2">
      <c r="B6" s="8" t="s">
        <v>8</v>
      </c>
      <c r="C6" s="185"/>
      <c r="D6" s="185"/>
      <c r="E6" s="185"/>
      <c r="F6" s="185"/>
      <c r="G6" s="7" t="s">
        <v>9</v>
      </c>
      <c r="H6" s="184"/>
      <c r="I6" s="184"/>
      <c r="J6" s="184"/>
    </row>
    <row r="7" spans="1:10" ht="12.95" customHeight="1" x14ac:dyDescent="0.2">
      <c r="B7" s="8" t="s">
        <v>10</v>
      </c>
      <c r="G7" s="7" t="s">
        <v>11</v>
      </c>
      <c r="H7" s="184"/>
      <c r="I7" s="184"/>
      <c r="J7" s="184"/>
    </row>
    <row r="8" spans="1:10" ht="12.95" customHeight="1" x14ac:dyDescent="0.2">
      <c r="B8" s="8" t="s">
        <v>12</v>
      </c>
      <c r="C8" s="186"/>
      <c r="D8" s="186"/>
      <c r="E8" s="186"/>
      <c r="F8" s="186"/>
      <c r="G8" s="7" t="s">
        <v>13</v>
      </c>
      <c r="H8" s="187"/>
      <c r="I8" s="187"/>
      <c r="J8" s="187"/>
    </row>
    <row r="9" spans="1:10" ht="12.95" customHeight="1" x14ac:dyDescent="0.2">
      <c r="B9" s="8" t="s">
        <v>14</v>
      </c>
      <c r="G9" s="188" t="s">
        <v>15</v>
      </c>
      <c r="H9" s="189"/>
      <c r="I9" s="189"/>
      <c r="J9" s="192"/>
    </row>
    <row r="10" spans="1:10" ht="12.95" customHeight="1" x14ac:dyDescent="0.2">
      <c r="C10" s="186"/>
      <c r="D10" s="186"/>
      <c r="E10" s="186"/>
      <c r="F10" s="186"/>
      <c r="G10" s="188"/>
      <c r="H10" s="190"/>
      <c r="I10" s="191"/>
      <c r="J10" s="193"/>
    </row>
    <row r="11" spans="1:10" s="1" customFormat="1" ht="24.95" customHeight="1" x14ac:dyDescent="0.2">
      <c r="B11" s="9" t="s">
        <v>16</v>
      </c>
      <c r="C11" s="179"/>
      <c r="D11" s="179"/>
      <c r="E11" s="179"/>
      <c r="F11" s="179"/>
      <c r="G11" s="179"/>
      <c r="H11" s="179"/>
      <c r="I11" s="179"/>
      <c r="J11" s="179"/>
    </row>
    <row r="12" spans="1:10" s="1" customFormat="1" ht="24.95" customHeight="1" x14ac:dyDescent="0.2">
      <c r="B12" s="8" t="s">
        <v>17</v>
      </c>
      <c r="C12" s="180" t="s">
        <v>18</v>
      </c>
      <c r="D12" s="180"/>
      <c r="E12" s="180"/>
      <c r="F12" s="180"/>
      <c r="G12" s="180"/>
      <c r="H12" s="180"/>
      <c r="I12" s="180"/>
      <c r="J12" s="180"/>
    </row>
    <row r="13" spans="1:10" ht="11.1" customHeight="1" x14ac:dyDescent="0.2"/>
    <row r="14" spans="1:10" ht="26.1" customHeight="1" x14ac:dyDescent="0.2">
      <c r="B14" s="148" t="s">
        <v>19</v>
      </c>
      <c r="C14" s="148"/>
      <c r="D14" s="148"/>
      <c r="E14" s="10" t="s">
        <v>20</v>
      </c>
      <c r="F14" s="10" t="s">
        <v>21</v>
      </c>
    </row>
    <row r="15" spans="1:10" ht="11.1" customHeight="1" x14ac:dyDescent="0.2">
      <c r="B15" s="145" t="s">
        <v>22</v>
      </c>
      <c r="C15" s="145"/>
      <c r="D15" s="145"/>
      <c r="E15" s="12" t="s">
        <v>23</v>
      </c>
      <c r="F15" s="11" t="s">
        <v>24</v>
      </c>
    </row>
    <row r="16" spans="1:10" ht="12.95" customHeight="1" x14ac:dyDescent="0.2">
      <c r="B16" s="181" t="s">
        <v>25</v>
      </c>
      <c r="C16" s="181"/>
      <c r="D16" s="181"/>
      <c r="E16" s="13" t="s">
        <v>26</v>
      </c>
      <c r="F16" s="14">
        <v>0</v>
      </c>
    </row>
    <row r="17" spans="2:10" ht="12.95" customHeight="1" x14ac:dyDescent="0.2">
      <c r="B17" s="181" t="s">
        <v>27</v>
      </c>
      <c r="C17" s="181"/>
      <c r="D17" s="181"/>
      <c r="E17" s="15" t="s">
        <v>28</v>
      </c>
      <c r="F17" s="16">
        <f>IF((IF(F23="-",0,F23)+IF(F29="-",0,F29)+IF(F30="-",0,F30)+IF(F35="-",0,F35)+IF(F36="-",0,F36)+IF(F37="-",0,F37)+IF(F38="-",0,F38)+IF(F39="-",0,F39)+IF(F44="-",0,F44)+IF(F49="-",0,F49)+IF(F80="-",0,F80)+IF(F87="-",0,F87)+IF((I22 * 1000)="-",0,(I22 * 1000))+IF((F94 * 1000)="-",0,(F94 * 1000))+IF((G94 * 1000)="-",0,(G94 * 1000))+IF((H94 * 1000)="-",0,(H94 * 1000))+IF((I94 * 1000)="-",0,(I94 * 1000))+IF(J94="-",0,J94)+IF(K94="-",0,K94)+IF(M94="-",0,M94)+IF(F120="-",0,F120)+IF((G120 * 1000)="-",0,(G120 * 1000))+IF(F129="-",0,F129)+IF(('Раздел 40-2'!E5 * 1000)="-",0,('Раздел 40-2'!E5 * 1000))+IF(('Раздел 40-2'!F5 * 1000)="-",0,('Раздел 40-2'!F5 * 1000))+IF(('Раздел 40-2'!H5 * 1000)="-",0,('Раздел 40-2'!H5 * 1000))+IF(('Раздел 40-3'!G5 * 1000)="-",0,('Раздел 40-3'!G5 * 1000))+IF(('Раздел 40-4'!F5 * 1000)="-",0,('Раздел 40-4'!F5 * 1000))+IF(('Раздел 40-4'!G5 * 1000)="-",0,('Раздел 40-4'!G5 * 1000))+IF(('Раздел 40-4'!I5 * 1000)="-",0,('Раздел 40-4'!I5 * 1000))+IF(('Раздел 40-5'!H6 * 1000)="-",0,('Раздел 40-5'!H6 * 1000))+IF(('Раздел 40-6'!I6 * 1000)="-",0,('Раздел 40-6'!I6 * 1000))+IF(('Раздел 40-6'!L6 * 1000)="-",0,('Раздел 40-6'!L6 * 1000))+IF(('Раздел 40-6'!O6 * 1000)="-",0,('Раздел 40-6'!O6 * 1000)))*(1-IF(F16="-",0,F16))=0,0,1)</f>
        <v>0</v>
      </c>
    </row>
    <row r="18" spans="2:10" ht="15" customHeight="1" x14ac:dyDescent="0.2"/>
    <row r="19" spans="2:10" ht="15" customHeight="1" x14ac:dyDescent="0.2">
      <c r="B19" s="182" t="s">
        <v>29</v>
      </c>
      <c r="C19" s="182"/>
      <c r="D19" s="182"/>
      <c r="E19" s="182"/>
      <c r="F19" s="182"/>
      <c r="G19" s="182"/>
      <c r="H19" s="182"/>
    </row>
    <row r="20" spans="2:10" ht="101.1" customHeight="1" x14ac:dyDescent="0.2">
      <c r="B20" s="148" t="s">
        <v>30</v>
      </c>
      <c r="C20" s="148"/>
      <c r="D20" s="148"/>
      <c r="E20" s="17" t="s">
        <v>20</v>
      </c>
      <c r="F20" s="18" t="s">
        <v>31</v>
      </c>
      <c r="G20" s="18" t="s">
        <v>32</v>
      </c>
      <c r="H20" s="19" t="s">
        <v>33</v>
      </c>
      <c r="I20" s="19" t="s">
        <v>34</v>
      </c>
      <c r="J20" s="19" t="s">
        <v>35</v>
      </c>
    </row>
    <row r="21" spans="2:10" ht="11.1" customHeight="1" x14ac:dyDescent="0.2">
      <c r="B21" s="145" t="s">
        <v>22</v>
      </c>
      <c r="C21" s="145"/>
      <c r="D21" s="145"/>
      <c r="E21" s="20" t="s">
        <v>23</v>
      </c>
      <c r="F21" s="11" t="s">
        <v>24</v>
      </c>
      <c r="G21" s="11" t="s">
        <v>36</v>
      </c>
      <c r="H21" s="11" t="s">
        <v>37</v>
      </c>
      <c r="I21" s="11" t="s">
        <v>38</v>
      </c>
      <c r="J21" s="11" t="s">
        <v>39</v>
      </c>
    </row>
    <row r="22" spans="2:10" ht="38.1" customHeight="1" x14ac:dyDescent="0.2">
      <c r="B22" s="146" t="s">
        <v>40</v>
      </c>
      <c r="C22" s="146"/>
      <c r="D22" s="146"/>
      <c r="E22" s="22" t="s">
        <v>41</v>
      </c>
      <c r="F22" s="23" t="s">
        <v>42</v>
      </c>
      <c r="G22" s="23" t="s">
        <v>42</v>
      </c>
      <c r="H22" s="23" t="s">
        <v>42</v>
      </c>
      <c r="I22" s="24">
        <f>IF(I23="-",0,I23) + IF(I29="-",0,I29) + IF(I30="-",0,I30) + IF(I35="-",0,I35) + IF(I36="-",0,I36) + IF(I37="-",0,I37) + IF(I38="-",0,I38) + IF(I39="-",0,I39) + IF(I44="-",0,I44) + IF(I49="-",0,I49) + IF(I80="-",0,I80) + IF(I86="-",0,I86)</f>
        <v>0</v>
      </c>
      <c r="J22" s="25">
        <f>IF(J23="-",0,J23) + IF(J29="-",0,J29) + IF(J30="-",0,J30) + IF(J35="-",0,J35) + IF(J36="-",0,J36) + IF(J37="-",0,J37) + IF(J38="-",0,J38) + IF(J39="-",0,J39) + IF(J44="-",0,J44) + IF(J49="-",0,J49) + IF(J80="-",0,J80) + IF(J86="-",0,J86)</f>
        <v>0</v>
      </c>
    </row>
    <row r="23" spans="2:10" ht="26.1" customHeight="1" x14ac:dyDescent="0.2">
      <c r="B23" s="176" t="s">
        <v>43</v>
      </c>
      <c r="C23" s="176"/>
      <c r="D23" s="176"/>
      <c r="E23" s="27" t="s">
        <v>44</v>
      </c>
      <c r="F23" s="28">
        <f>IF(F24="-",0,F24) + IF(F25="-",0,F25) + IF(F26="-",0,F26) + IF(F27="-",0,F27) + IF(F28="-",0,F28)</f>
        <v>0</v>
      </c>
      <c r="G23" s="28">
        <f>IF(G24="-",0,G24) + IF(G25="-",0,G25) + IF(G26="-",0,G26) + IF(G27="-",0,G27) + IF(G28="-",0,G28)</f>
        <v>0</v>
      </c>
      <c r="H23" s="28">
        <f>IF(H24="-",0,H24) + IF(H25="-",0,H25) + IF(H26="-",0,H26) + IF(H27="-",0,H27) + IF(H28="-",0,H28)</f>
        <v>0</v>
      </c>
      <c r="I23" s="29">
        <f>IF(I24="-",0,I24) + IF(I25="-",0,I25) + IF(I26="-",0,I26) + IF(I27="-",0,I27) + IF(I28="-",0,I28)</f>
        <v>0</v>
      </c>
      <c r="J23" s="30">
        <f>IF(J24="-",0,J24) + IF(J25="-",0,J25) + IF(J26="-",0,J26) + IF(J27="-",0,J27) + IF(J28="-",0,J28)</f>
        <v>0</v>
      </c>
    </row>
    <row r="24" spans="2:10" ht="26.1" customHeight="1" x14ac:dyDescent="0.2">
      <c r="B24" s="178" t="s">
        <v>45</v>
      </c>
      <c r="C24" s="178"/>
      <c r="D24" s="178"/>
      <c r="E24" s="31" t="s">
        <v>46</v>
      </c>
      <c r="F24" s="32">
        <v>0</v>
      </c>
      <c r="G24" s="32">
        <v>0</v>
      </c>
      <c r="H24" s="32">
        <v>0</v>
      </c>
      <c r="I24" s="33">
        <v>0</v>
      </c>
      <c r="J24" s="34">
        <v>0</v>
      </c>
    </row>
    <row r="25" spans="2:10" ht="12.95" customHeight="1" x14ac:dyDescent="0.2">
      <c r="B25" s="175" t="s">
        <v>47</v>
      </c>
      <c r="C25" s="175"/>
      <c r="D25" s="175"/>
      <c r="E25" s="31" t="s">
        <v>48</v>
      </c>
      <c r="F25" s="32">
        <v>0</v>
      </c>
      <c r="G25" s="32">
        <v>0</v>
      </c>
      <c r="H25" s="32">
        <v>0</v>
      </c>
      <c r="I25" s="33">
        <v>0</v>
      </c>
      <c r="J25" s="34">
        <v>0</v>
      </c>
    </row>
    <row r="26" spans="2:10" ht="12.95" customHeight="1" x14ac:dyDescent="0.2">
      <c r="B26" s="175" t="s">
        <v>49</v>
      </c>
      <c r="C26" s="175"/>
      <c r="D26" s="175"/>
      <c r="E26" s="31" t="s">
        <v>50</v>
      </c>
      <c r="F26" s="32">
        <v>0</v>
      </c>
      <c r="G26" s="32">
        <v>0</v>
      </c>
      <c r="H26" s="32">
        <v>0</v>
      </c>
      <c r="I26" s="33">
        <v>0</v>
      </c>
      <c r="J26" s="34">
        <v>0</v>
      </c>
    </row>
    <row r="27" spans="2:10" ht="12.95" customHeight="1" x14ac:dyDescent="0.2">
      <c r="B27" s="175" t="s">
        <v>51</v>
      </c>
      <c r="C27" s="175"/>
      <c r="D27" s="175"/>
      <c r="E27" s="31" t="s">
        <v>52</v>
      </c>
      <c r="F27" s="32">
        <v>0</v>
      </c>
      <c r="G27" s="32">
        <v>0</v>
      </c>
      <c r="H27" s="32">
        <v>0</v>
      </c>
      <c r="I27" s="33">
        <v>0</v>
      </c>
      <c r="J27" s="34">
        <v>0</v>
      </c>
    </row>
    <row r="28" spans="2:10" ht="26.1" customHeight="1" x14ac:dyDescent="0.2">
      <c r="B28" s="175" t="s">
        <v>53</v>
      </c>
      <c r="C28" s="175"/>
      <c r="D28" s="175"/>
      <c r="E28" s="31" t="s">
        <v>54</v>
      </c>
      <c r="F28" s="32">
        <v>0</v>
      </c>
      <c r="G28" s="32">
        <v>0</v>
      </c>
      <c r="H28" s="32">
        <v>0</v>
      </c>
      <c r="I28" s="33">
        <v>0</v>
      </c>
      <c r="J28" s="34">
        <v>0</v>
      </c>
    </row>
    <row r="29" spans="2:10" ht="12.95" customHeight="1" x14ac:dyDescent="0.2">
      <c r="B29" s="177" t="s">
        <v>55</v>
      </c>
      <c r="C29" s="177"/>
      <c r="D29" s="177"/>
      <c r="E29" s="37" t="s">
        <v>56</v>
      </c>
      <c r="F29" s="32">
        <v>0</v>
      </c>
      <c r="G29" s="32">
        <v>0</v>
      </c>
      <c r="H29" s="32">
        <v>0</v>
      </c>
      <c r="I29" s="33">
        <v>0</v>
      </c>
      <c r="J29" s="34">
        <v>0</v>
      </c>
    </row>
    <row r="30" spans="2:10" ht="26.1" customHeight="1" x14ac:dyDescent="0.2">
      <c r="B30" s="176" t="s">
        <v>57</v>
      </c>
      <c r="C30" s="176"/>
      <c r="D30" s="176"/>
      <c r="E30" s="38" t="s">
        <v>58</v>
      </c>
      <c r="F30" s="28">
        <f>IF(F31="-",0,F31) + IF(F32="-",0,F32) + IF(F33="-",0,F33) + IF(F34="-",0,F34)</f>
        <v>0</v>
      </c>
      <c r="G30" s="28">
        <f>IF(G31="-",0,G31) + IF(G32="-",0,G32) + IF(G33="-",0,G33) + IF(G34="-",0,G34)</f>
        <v>0</v>
      </c>
      <c r="H30" s="28">
        <f>IF(H31="-",0,H31) + IF(H32="-",0,H32) + IF(H33="-",0,H33) + IF(H34="-",0,H34)</f>
        <v>0</v>
      </c>
      <c r="I30" s="29">
        <f>IF(I31="-",0,I31) + IF(I32="-",0,I32) + IF(I33="-",0,I33) + IF(I34="-",0,I34)</f>
        <v>0</v>
      </c>
      <c r="J30" s="30">
        <f>IF(J31="-",0,J31) + IF(J32="-",0,J32) + IF(J33="-",0,J33) + IF(J34="-",0,J34)</f>
        <v>0</v>
      </c>
    </row>
    <row r="31" spans="2:10" ht="26.1" customHeight="1" x14ac:dyDescent="0.2">
      <c r="B31" s="175" t="s">
        <v>59</v>
      </c>
      <c r="C31" s="175"/>
      <c r="D31" s="175"/>
      <c r="E31" s="31" t="s">
        <v>60</v>
      </c>
      <c r="F31" s="32">
        <v>0</v>
      </c>
      <c r="G31" s="32">
        <v>0</v>
      </c>
      <c r="H31" s="32">
        <v>0</v>
      </c>
      <c r="I31" s="33">
        <v>0</v>
      </c>
      <c r="J31" s="34">
        <v>0</v>
      </c>
    </row>
    <row r="32" spans="2:10" ht="12.95" customHeight="1" x14ac:dyDescent="0.2">
      <c r="B32" s="175" t="s">
        <v>61</v>
      </c>
      <c r="C32" s="175"/>
      <c r="D32" s="175"/>
      <c r="E32" s="31" t="s">
        <v>62</v>
      </c>
      <c r="F32" s="32">
        <v>0</v>
      </c>
      <c r="G32" s="32">
        <v>0</v>
      </c>
      <c r="H32" s="32">
        <v>0</v>
      </c>
      <c r="I32" s="33">
        <v>0</v>
      </c>
      <c r="J32" s="34">
        <v>0</v>
      </c>
    </row>
    <row r="33" spans="2:10" ht="12.95" customHeight="1" x14ac:dyDescent="0.2">
      <c r="B33" s="175" t="s">
        <v>63</v>
      </c>
      <c r="C33" s="175"/>
      <c r="D33" s="175"/>
      <c r="E33" s="31" t="s">
        <v>64</v>
      </c>
      <c r="F33" s="32">
        <v>0</v>
      </c>
      <c r="G33" s="32">
        <v>0</v>
      </c>
      <c r="H33" s="32">
        <v>0</v>
      </c>
      <c r="I33" s="33">
        <v>0</v>
      </c>
      <c r="J33" s="34">
        <v>0</v>
      </c>
    </row>
    <row r="34" spans="2:10" ht="26.1" customHeight="1" x14ac:dyDescent="0.2">
      <c r="B34" s="162" t="s">
        <v>65</v>
      </c>
      <c r="C34" s="162"/>
      <c r="D34" s="162"/>
      <c r="E34" s="31" t="s">
        <v>66</v>
      </c>
      <c r="F34" s="32">
        <v>0</v>
      </c>
      <c r="G34" s="32">
        <v>0</v>
      </c>
      <c r="H34" s="32">
        <v>0</v>
      </c>
      <c r="I34" s="33">
        <v>0</v>
      </c>
      <c r="J34" s="34">
        <v>0</v>
      </c>
    </row>
    <row r="35" spans="2:10" ht="12.95" customHeight="1" x14ac:dyDescent="0.2">
      <c r="B35" s="177" t="s">
        <v>67</v>
      </c>
      <c r="C35" s="177"/>
      <c r="D35" s="177"/>
      <c r="E35" s="37" t="s">
        <v>68</v>
      </c>
      <c r="F35" s="32">
        <v>0</v>
      </c>
      <c r="G35" s="32">
        <v>0</v>
      </c>
      <c r="H35" s="32">
        <v>0</v>
      </c>
      <c r="I35" s="33">
        <v>0</v>
      </c>
      <c r="J35" s="34">
        <v>0</v>
      </c>
    </row>
    <row r="36" spans="2:10" ht="12.95" customHeight="1" x14ac:dyDescent="0.2">
      <c r="B36" s="177" t="s">
        <v>69</v>
      </c>
      <c r="C36" s="177"/>
      <c r="D36" s="177"/>
      <c r="E36" s="37" t="s">
        <v>70</v>
      </c>
      <c r="F36" s="32">
        <v>0</v>
      </c>
      <c r="G36" s="32">
        <v>0</v>
      </c>
      <c r="H36" s="32">
        <v>0</v>
      </c>
      <c r="I36" s="33">
        <v>0</v>
      </c>
      <c r="J36" s="34">
        <v>0</v>
      </c>
    </row>
    <row r="37" spans="2:10" ht="26.1" customHeight="1" x14ac:dyDescent="0.2">
      <c r="B37" s="177" t="s">
        <v>71</v>
      </c>
      <c r="C37" s="177"/>
      <c r="D37" s="177"/>
      <c r="E37" s="37" t="s">
        <v>72</v>
      </c>
      <c r="F37" s="32">
        <v>0</v>
      </c>
      <c r="G37" s="32">
        <v>0</v>
      </c>
      <c r="H37" s="32">
        <v>0</v>
      </c>
      <c r="I37" s="33">
        <v>0</v>
      </c>
      <c r="J37" s="34">
        <v>0</v>
      </c>
    </row>
    <row r="38" spans="2:10" ht="12.95" customHeight="1" x14ac:dyDescent="0.2">
      <c r="B38" s="177" t="s">
        <v>73</v>
      </c>
      <c r="C38" s="177"/>
      <c r="D38" s="177"/>
      <c r="E38" s="37" t="s">
        <v>74</v>
      </c>
      <c r="F38" s="32">
        <v>0</v>
      </c>
      <c r="G38" s="32">
        <v>0</v>
      </c>
      <c r="H38" s="32">
        <v>0</v>
      </c>
      <c r="I38" s="33">
        <v>0</v>
      </c>
      <c r="J38" s="34">
        <v>0</v>
      </c>
    </row>
    <row r="39" spans="2:10" ht="12.95" customHeight="1" x14ac:dyDescent="0.2">
      <c r="B39" s="176" t="s">
        <v>75</v>
      </c>
      <c r="C39" s="176"/>
      <c r="D39" s="176"/>
      <c r="E39" s="40" t="s">
        <v>76</v>
      </c>
      <c r="F39" s="32">
        <v>0</v>
      </c>
      <c r="G39" s="32">
        <v>0</v>
      </c>
      <c r="H39" s="41" t="s">
        <v>42</v>
      </c>
      <c r="I39" s="29">
        <f>IF(I40="-",0,I40) + IF(I41="-",0,I41) + IF(I42="-",0,I42)</f>
        <v>0</v>
      </c>
      <c r="J39" s="30">
        <f>IF(J40="-",0,J40) + IF(J41="-",0,J41) + IF(J42="-",0,J42)</f>
        <v>0</v>
      </c>
    </row>
    <row r="40" spans="2:10" ht="12.95" customHeight="1" x14ac:dyDescent="0.2">
      <c r="B40" s="175" t="s">
        <v>77</v>
      </c>
      <c r="C40" s="175"/>
      <c r="D40" s="175"/>
      <c r="E40" s="37" t="s">
        <v>78</v>
      </c>
      <c r="F40" s="42" t="s">
        <v>42</v>
      </c>
      <c r="G40" s="42" t="s">
        <v>42</v>
      </c>
      <c r="H40" s="32">
        <v>0</v>
      </c>
      <c r="I40" s="33">
        <v>0</v>
      </c>
      <c r="J40" s="34">
        <v>0</v>
      </c>
    </row>
    <row r="41" spans="2:10" ht="12.95" customHeight="1" x14ac:dyDescent="0.2">
      <c r="B41" s="175" t="s">
        <v>79</v>
      </c>
      <c r="C41" s="175"/>
      <c r="D41" s="175"/>
      <c r="E41" s="37" t="s">
        <v>80</v>
      </c>
      <c r="F41" s="42" t="s">
        <v>42</v>
      </c>
      <c r="G41" s="42" t="s">
        <v>42</v>
      </c>
      <c r="H41" s="32">
        <v>0</v>
      </c>
      <c r="I41" s="33">
        <v>0</v>
      </c>
      <c r="J41" s="34">
        <v>0</v>
      </c>
    </row>
    <row r="42" spans="2:10" ht="12.95" customHeight="1" x14ac:dyDescent="0.2">
      <c r="B42" s="175" t="s">
        <v>81</v>
      </c>
      <c r="C42" s="175"/>
      <c r="D42" s="175"/>
      <c r="E42" s="37" t="s">
        <v>82</v>
      </c>
      <c r="F42" s="42" t="s">
        <v>42</v>
      </c>
      <c r="G42" s="42" t="s">
        <v>42</v>
      </c>
      <c r="H42" s="32">
        <v>0</v>
      </c>
      <c r="I42" s="33">
        <v>0</v>
      </c>
      <c r="J42" s="34">
        <v>0</v>
      </c>
    </row>
    <row r="43" spans="2:10" ht="12.95" customHeight="1" x14ac:dyDescent="0.2">
      <c r="B43" s="162" t="s">
        <v>83</v>
      </c>
      <c r="C43" s="162"/>
      <c r="D43" s="162"/>
      <c r="E43" s="37" t="s">
        <v>84</v>
      </c>
      <c r="F43" s="42" t="s">
        <v>42</v>
      </c>
      <c r="G43" s="42" t="s">
        <v>42</v>
      </c>
      <c r="H43" s="32">
        <v>0</v>
      </c>
      <c r="I43" s="42" t="s">
        <v>42</v>
      </c>
      <c r="J43" s="43" t="s">
        <v>42</v>
      </c>
    </row>
    <row r="44" spans="2:10" ht="12.95" customHeight="1" x14ac:dyDescent="0.2">
      <c r="B44" s="176" t="s">
        <v>85</v>
      </c>
      <c r="C44" s="176"/>
      <c r="D44" s="176"/>
      <c r="E44" s="40" t="s">
        <v>86</v>
      </c>
      <c r="F44" s="32">
        <v>0</v>
      </c>
      <c r="G44" s="32">
        <v>0</v>
      </c>
      <c r="H44" s="41" t="s">
        <v>42</v>
      </c>
      <c r="I44" s="29">
        <f>IF(I45="-",0,I45) + IF(I46="-",0,I46) + IF(I47="-",0,I47)</f>
        <v>0</v>
      </c>
      <c r="J44" s="30">
        <f>IF(J45="-",0,J45) + IF(J46="-",0,J46) + IF(J47="-",0,J47)</f>
        <v>0</v>
      </c>
    </row>
    <row r="45" spans="2:10" ht="12.95" customHeight="1" x14ac:dyDescent="0.2">
      <c r="B45" s="175" t="s">
        <v>87</v>
      </c>
      <c r="C45" s="175"/>
      <c r="D45" s="175"/>
      <c r="E45" s="44" t="s">
        <v>88</v>
      </c>
      <c r="F45" s="41" t="s">
        <v>42</v>
      </c>
      <c r="G45" s="41" t="s">
        <v>42</v>
      </c>
      <c r="H45" s="32">
        <v>0</v>
      </c>
      <c r="I45" s="33">
        <v>0</v>
      </c>
      <c r="J45" s="34">
        <v>0</v>
      </c>
    </row>
    <row r="46" spans="2:10" ht="12.95" customHeight="1" x14ac:dyDescent="0.2">
      <c r="B46" s="175" t="s">
        <v>89</v>
      </c>
      <c r="C46" s="175"/>
      <c r="D46" s="175"/>
      <c r="E46" s="44" t="s">
        <v>90</v>
      </c>
      <c r="F46" s="41" t="s">
        <v>42</v>
      </c>
      <c r="G46" s="41" t="s">
        <v>42</v>
      </c>
      <c r="H46" s="32">
        <v>0</v>
      </c>
      <c r="I46" s="33">
        <v>0</v>
      </c>
      <c r="J46" s="34">
        <v>0</v>
      </c>
    </row>
    <row r="47" spans="2:10" ht="12.95" customHeight="1" x14ac:dyDescent="0.2">
      <c r="B47" s="175" t="s">
        <v>91</v>
      </c>
      <c r="C47" s="175"/>
      <c r="D47" s="175"/>
      <c r="E47" s="44" t="s">
        <v>92</v>
      </c>
      <c r="F47" s="41" t="s">
        <v>42</v>
      </c>
      <c r="G47" s="41" t="s">
        <v>42</v>
      </c>
      <c r="H47" s="32">
        <v>0</v>
      </c>
      <c r="I47" s="33">
        <v>0</v>
      </c>
      <c r="J47" s="34">
        <v>0</v>
      </c>
    </row>
    <row r="48" spans="2:10" ht="12.95" customHeight="1" x14ac:dyDescent="0.2">
      <c r="B48" s="162" t="s">
        <v>93</v>
      </c>
      <c r="C48" s="162"/>
      <c r="D48" s="162"/>
      <c r="E48" s="44" t="s">
        <v>94</v>
      </c>
      <c r="F48" s="41" t="s">
        <v>42</v>
      </c>
      <c r="G48" s="41" t="s">
        <v>42</v>
      </c>
      <c r="H48" s="32">
        <v>0</v>
      </c>
      <c r="I48" s="41" t="s">
        <v>42</v>
      </c>
      <c r="J48" s="45" t="s">
        <v>42</v>
      </c>
    </row>
    <row r="49" spans="2:10" ht="63" customHeight="1" x14ac:dyDescent="0.2">
      <c r="B49" s="173" t="s">
        <v>95</v>
      </c>
      <c r="C49" s="174"/>
      <c r="D49" s="174"/>
      <c r="E49" s="38" t="s">
        <v>96</v>
      </c>
      <c r="F49" s="28">
        <f>IF(F50="-",0,F50) + IF(F59="-",0,F59) + IF(F73="-",0,F73)</f>
        <v>0</v>
      </c>
      <c r="G49" s="28">
        <f>IF(G50="-",0,G50) + IF(G59="-",0,G59) + IF(G73="-",0,G73)</f>
        <v>0</v>
      </c>
      <c r="H49" s="41" t="s">
        <v>42</v>
      </c>
      <c r="I49" s="29">
        <f>IF(I50="-",0,I50) + IF(I59="-",0,I59) + IF(I73="-",0,I73)</f>
        <v>0</v>
      </c>
      <c r="J49" s="30">
        <f>IF(J50="-",0,J50) + IF(J59="-",0,J59) + IF(J73="-",0,J73)</f>
        <v>0</v>
      </c>
    </row>
    <row r="50" spans="2:10" ht="51" customHeight="1" x14ac:dyDescent="0.2">
      <c r="B50" s="170" t="s">
        <v>97</v>
      </c>
      <c r="C50" s="171"/>
      <c r="D50" s="171"/>
      <c r="E50" s="40" t="s">
        <v>98</v>
      </c>
      <c r="F50" s="28">
        <f>IF(F51="-",0,F51) + IF(F52="-",0,F52) + IF(F53="-",0,F53)</f>
        <v>0</v>
      </c>
      <c r="G50" s="28">
        <f>IF(G51="-",0,G51) + IF(G52="-",0,G52) + IF(G53="-",0,G53)</f>
        <v>0</v>
      </c>
      <c r="H50" s="41" t="s">
        <v>42</v>
      </c>
      <c r="I50" s="29">
        <f>IF(I51="-",0,I51) + IF(I52="-",0,I52) + IF(I53="-",0,I53)</f>
        <v>0</v>
      </c>
      <c r="J50" s="30">
        <f>IF(J51="-",0,J51) + IF(J52="-",0,J52) + IF(J53="-",0,J53)</f>
        <v>0</v>
      </c>
    </row>
    <row r="51" spans="2:10" ht="26.1" customHeight="1" x14ac:dyDescent="0.2">
      <c r="B51" s="167" t="s">
        <v>99</v>
      </c>
      <c r="C51" s="164"/>
      <c r="D51" s="164"/>
      <c r="E51" s="49" t="s">
        <v>100</v>
      </c>
      <c r="F51" s="32">
        <v>0</v>
      </c>
      <c r="G51" s="32">
        <v>0</v>
      </c>
      <c r="H51" s="32">
        <v>0</v>
      </c>
      <c r="I51" s="33">
        <v>0</v>
      </c>
      <c r="J51" s="34">
        <v>0</v>
      </c>
    </row>
    <row r="52" spans="2:10" ht="12.95" customHeight="1" x14ac:dyDescent="0.2">
      <c r="B52" s="164" t="s">
        <v>101</v>
      </c>
      <c r="C52" s="164"/>
      <c r="D52" s="164"/>
      <c r="E52" s="49" t="s">
        <v>102</v>
      </c>
      <c r="F52" s="32">
        <v>0</v>
      </c>
      <c r="G52" s="32">
        <v>0</v>
      </c>
      <c r="H52" s="32">
        <v>0</v>
      </c>
      <c r="I52" s="33">
        <v>0</v>
      </c>
      <c r="J52" s="34">
        <v>0</v>
      </c>
    </row>
    <row r="53" spans="2:10" ht="12.95" customHeight="1" x14ac:dyDescent="0.2">
      <c r="B53" s="167" t="s">
        <v>103</v>
      </c>
      <c r="C53" s="164"/>
      <c r="D53" s="164"/>
      <c r="E53" s="37" t="s">
        <v>104</v>
      </c>
      <c r="F53" s="32">
        <v>0</v>
      </c>
      <c r="G53" s="32">
        <v>0</v>
      </c>
      <c r="H53" s="41" t="s">
        <v>42</v>
      </c>
      <c r="I53" s="33">
        <v>0</v>
      </c>
      <c r="J53" s="34">
        <v>0</v>
      </c>
    </row>
    <row r="54" spans="2:10" ht="26.1" customHeight="1" x14ac:dyDescent="0.2">
      <c r="B54" s="172" t="s">
        <v>105</v>
      </c>
      <c r="C54" s="166"/>
      <c r="D54" s="166"/>
      <c r="E54" s="49" t="s">
        <v>106</v>
      </c>
      <c r="F54" s="32">
        <v>0</v>
      </c>
      <c r="G54" s="32">
        <v>0</v>
      </c>
      <c r="H54" s="41" t="s">
        <v>42</v>
      </c>
      <c r="I54" s="33">
        <v>0</v>
      </c>
      <c r="J54" s="34">
        <v>0</v>
      </c>
    </row>
    <row r="55" spans="2:10" s="1" customFormat="1" ht="12.95" customHeight="1" x14ac:dyDescent="0.2">
      <c r="B55" s="172" t="s">
        <v>107</v>
      </c>
      <c r="C55" s="166"/>
      <c r="D55" s="166"/>
      <c r="E55" s="50" t="s">
        <v>108</v>
      </c>
      <c r="F55" s="51">
        <v>0</v>
      </c>
      <c r="G55" s="51">
        <v>0</v>
      </c>
      <c r="H55" s="52" t="s">
        <v>42</v>
      </c>
      <c r="I55" s="53">
        <v>0</v>
      </c>
      <c r="J55" s="54">
        <v>0</v>
      </c>
    </row>
    <row r="56" spans="2:10" ht="11.1" customHeight="1" x14ac:dyDescent="0.2">
      <c r="J56" s="55" t="s">
        <v>109</v>
      </c>
    </row>
    <row r="57" spans="2:10" ht="101.1" customHeight="1" x14ac:dyDescent="0.2">
      <c r="B57" s="148" t="s">
        <v>30</v>
      </c>
      <c r="C57" s="148"/>
      <c r="D57" s="148"/>
      <c r="E57" s="17" t="s">
        <v>20</v>
      </c>
      <c r="F57" s="18" t="s">
        <v>31</v>
      </c>
      <c r="G57" s="18" t="s">
        <v>32</v>
      </c>
      <c r="H57" s="19" t="s">
        <v>33</v>
      </c>
      <c r="I57" s="19" t="s">
        <v>34</v>
      </c>
      <c r="J57" s="19" t="s">
        <v>35</v>
      </c>
    </row>
    <row r="58" spans="2:10" ht="11.1" customHeight="1" x14ac:dyDescent="0.2">
      <c r="B58" s="145" t="s">
        <v>22</v>
      </c>
      <c r="C58" s="145"/>
      <c r="D58" s="145"/>
      <c r="E58" s="20" t="s">
        <v>23</v>
      </c>
      <c r="F58" s="11" t="s">
        <v>24</v>
      </c>
      <c r="G58" s="11" t="s">
        <v>36</v>
      </c>
      <c r="H58" s="11" t="s">
        <v>37</v>
      </c>
      <c r="I58" s="11" t="s">
        <v>38</v>
      </c>
      <c r="J58" s="11" t="s">
        <v>39</v>
      </c>
    </row>
    <row r="59" spans="2:10" ht="38.1" customHeight="1" x14ac:dyDescent="0.2">
      <c r="B59" s="170" t="s">
        <v>110</v>
      </c>
      <c r="C59" s="171"/>
      <c r="D59" s="171"/>
      <c r="E59" s="13" t="s">
        <v>111</v>
      </c>
      <c r="F59" s="56">
        <f>IF(F60="-",0,F60) + IF(F61="-",0,F61) + IF(F64="-",0,F64) + IF(F66="-",0,F66) + IF(F69="-",0,F69) + IF(F70="-",0,F70) + IF(F71="-",0,F71) + IF(F72="-",0,F72)</f>
        <v>0</v>
      </c>
      <c r="G59" s="56">
        <f>IF(G60="-",0,G60) + IF(G61="-",0,G61) + IF(G64="-",0,G64) + IF(G66="-",0,G66) + IF(G69="-",0,G69) + IF(G70="-",0,G70) + IF(G71="-",0,G71) + IF(G72="-",0,G72)</f>
        <v>0</v>
      </c>
      <c r="H59" s="56">
        <f>IF(H60="-",0,H60) + IF(H61="-",0,H61) + IF(H64="-",0,H64) + IF(H66="-",0,H66) + IF(H69="-",0,H69) + IF(H70="-",0,H70) + IF(H71="-",0,H71) + IF(H72="-",0,H72)</f>
        <v>0</v>
      </c>
      <c r="I59" s="24">
        <f>IF(I60="-",0,I60) + IF(I61="-",0,I61) + IF(I64="-",0,I64) + IF(I66="-",0,I66) + IF(I69="-",0,I69) + IF(I70="-",0,I70) + IF(I71="-",0,I71) + IF(I72="-",0,I72)</f>
        <v>0</v>
      </c>
      <c r="J59" s="25">
        <f>IF(J60="-",0,J60) + IF(J61="-",0,J61) + IF(J64="-",0,J64) + IF(J66="-",0,J66) + IF(J69="-",0,J69) + IF(J70="-",0,J70) + IF(J71="-",0,J71) + IF(J72="-",0,J72)</f>
        <v>0</v>
      </c>
    </row>
    <row r="60" spans="2:10" ht="26.1" customHeight="1" x14ac:dyDescent="0.2">
      <c r="B60" s="167" t="s">
        <v>112</v>
      </c>
      <c r="C60" s="164"/>
      <c r="D60" s="164"/>
      <c r="E60" s="49" t="s">
        <v>113</v>
      </c>
      <c r="F60" s="32">
        <v>0</v>
      </c>
      <c r="G60" s="32">
        <v>0</v>
      </c>
      <c r="H60" s="32">
        <v>0</v>
      </c>
      <c r="I60" s="33">
        <v>0</v>
      </c>
      <c r="J60" s="34">
        <v>0</v>
      </c>
    </row>
    <row r="61" spans="2:10" ht="12.95" customHeight="1" x14ac:dyDescent="0.2">
      <c r="B61" s="164" t="s">
        <v>114</v>
      </c>
      <c r="C61" s="164"/>
      <c r="D61" s="164"/>
      <c r="E61" s="49" t="s">
        <v>115</v>
      </c>
      <c r="F61" s="32">
        <v>0</v>
      </c>
      <c r="G61" s="32">
        <v>0</v>
      </c>
      <c r="H61" s="32">
        <v>0</v>
      </c>
      <c r="I61" s="33">
        <v>0</v>
      </c>
      <c r="J61" s="34">
        <v>0</v>
      </c>
    </row>
    <row r="62" spans="2:10" ht="26.1" customHeight="1" x14ac:dyDescent="0.2">
      <c r="B62" s="166" t="s">
        <v>116</v>
      </c>
      <c r="C62" s="166"/>
      <c r="D62" s="166"/>
      <c r="E62" s="49" t="s">
        <v>117</v>
      </c>
      <c r="F62" s="32">
        <v>0</v>
      </c>
      <c r="G62" s="32">
        <v>0</v>
      </c>
      <c r="H62" s="32">
        <v>0</v>
      </c>
      <c r="I62" s="33">
        <v>0</v>
      </c>
      <c r="J62" s="34">
        <v>0</v>
      </c>
    </row>
    <row r="63" spans="2:10" ht="26.1" customHeight="1" x14ac:dyDescent="0.2">
      <c r="B63" s="172" t="s">
        <v>118</v>
      </c>
      <c r="C63" s="166"/>
      <c r="D63" s="166"/>
      <c r="E63" s="49" t="s">
        <v>119</v>
      </c>
      <c r="F63" s="32">
        <v>0</v>
      </c>
      <c r="G63" s="32">
        <v>0</v>
      </c>
      <c r="H63" s="32">
        <v>0</v>
      </c>
      <c r="I63" s="33">
        <v>0</v>
      </c>
      <c r="J63" s="34">
        <v>0</v>
      </c>
    </row>
    <row r="64" spans="2:10" ht="12.95" customHeight="1" x14ac:dyDescent="0.2">
      <c r="B64" s="164" t="s">
        <v>120</v>
      </c>
      <c r="C64" s="164"/>
      <c r="D64" s="164"/>
      <c r="E64" s="49" t="s">
        <v>121</v>
      </c>
      <c r="F64" s="32">
        <v>0</v>
      </c>
      <c r="G64" s="32">
        <v>0</v>
      </c>
      <c r="H64" s="32">
        <v>0</v>
      </c>
      <c r="I64" s="33">
        <v>0</v>
      </c>
      <c r="J64" s="34">
        <v>0</v>
      </c>
    </row>
    <row r="65" spans="2:10" ht="26.1" customHeight="1" x14ac:dyDescent="0.2">
      <c r="B65" s="166" t="s">
        <v>122</v>
      </c>
      <c r="C65" s="166"/>
      <c r="D65" s="166"/>
      <c r="E65" s="49" t="s">
        <v>123</v>
      </c>
      <c r="F65" s="32">
        <v>0</v>
      </c>
      <c r="G65" s="32">
        <v>0</v>
      </c>
      <c r="H65" s="32">
        <v>0</v>
      </c>
      <c r="I65" s="33">
        <v>0</v>
      </c>
      <c r="J65" s="34">
        <v>0</v>
      </c>
    </row>
    <row r="66" spans="2:10" ht="12.95" customHeight="1" x14ac:dyDescent="0.2">
      <c r="B66" s="167" t="s">
        <v>124</v>
      </c>
      <c r="C66" s="164"/>
      <c r="D66" s="164"/>
      <c r="E66" s="49" t="s">
        <v>125</v>
      </c>
      <c r="F66" s="32">
        <v>0</v>
      </c>
      <c r="G66" s="32">
        <v>0</v>
      </c>
      <c r="H66" s="32">
        <v>0</v>
      </c>
      <c r="I66" s="33">
        <v>0</v>
      </c>
      <c r="J66" s="34">
        <v>0</v>
      </c>
    </row>
    <row r="67" spans="2:10" ht="26.1" customHeight="1" x14ac:dyDescent="0.2">
      <c r="B67" s="166" t="s">
        <v>126</v>
      </c>
      <c r="C67" s="166"/>
      <c r="D67" s="166"/>
      <c r="E67" s="49" t="s">
        <v>127</v>
      </c>
      <c r="F67" s="32">
        <v>0</v>
      </c>
      <c r="G67" s="32">
        <v>0</v>
      </c>
      <c r="H67" s="32">
        <v>0</v>
      </c>
      <c r="I67" s="33">
        <v>0</v>
      </c>
      <c r="J67" s="34">
        <v>0</v>
      </c>
    </row>
    <row r="68" spans="2:10" ht="12.95" customHeight="1" x14ac:dyDescent="0.2">
      <c r="B68" s="166" t="s">
        <v>128</v>
      </c>
      <c r="C68" s="166"/>
      <c r="D68" s="166"/>
      <c r="E68" s="49" t="s">
        <v>129</v>
      </c>
      <c r="F68" s="32">
        <v>0</v>
      </c>
      <c r="G68" s="32">
        <v>0</v>
      </c>
      <c r="H68" s="32">
        <v>0</v>
      </c>
      <c r="I68" s="33">
        <v>0</v>
      </c>
      <c r="J68" s="34">
        <v>0</v>
      </c>
    </row>
    <row r="69" spans="2:10" ht="12.95" customHeight="1" x14ac:dyDescent="0.2">
      <c r="B69" s="167" t="s">
        <v>130</v>
      </c>
      <c r="C69" s="164"/>
      <c r="D69" s="164"/>
      <c r="E69" s="49" t="s">
        <v>131</v>
      </c>
      <c r="F69" s="32">
        <v>0</v>
      </c>
      <c r="G69" s="32">
        <v>0</v>
      </c>
      <c r="H69" s="32">
        <v>0</v>
      </c>
      <c r="I69" s="33">
        <v>0</v>
      </c>
      <c r="J69" s="34">
        <v>0</v>
      </c>
    </row>
    <row r="70" spans="2:10" ht="12.95" customHeight="1" x14ac:dyDescent="0.2">
      <c r="B70" s="167" t="s">
        <v>132</v>
      </c>
      <c r="C70" s="164"/>
      <c r="D70" s="164"/>
      <c r="E70" s="49" t="s">
        <v>133</v>
      </c>
      <c r="F70" s="32">
        <v>0</v>
      </c>
      <c r="G70" s="32">
        <v>0</v>
      </c>
      <c r="H70" s="32">
        <v>0</v>
      </c>
      <c r="I70" s="33">
        <v>0</v>
      </c>
      <c r="J70" s="34">
        <v>0</v>
      </c>
    </row>
    <row r="71" spans="2:10" ht="12.95" customHeight="1" x14ac:dyDescent="0.2">
      <c r="B71" s="167" t="s">
        <v>134</v>
      </c>
      <c r="C71" s="164"/>
      <c r="D71" s="164"/>
      <c r="E71" s="49" t="s">
        <v>135</v>
      </c>
      <c r="F71" s="32">
        <v>0</v>
      </c>
      <c r="G71" s="32">
        <v>0</v>
      </c>
      <c r="H71" s="32">
        <v>0</v>
      </c>
      <c r="I71" s="33">
        <v>0</v>
      </c>
      <c r="J71" s="34">
        <v>0</v>
      </c>
    </row>
    <row r="72" spans="2:10" ht="12.95" customHeight="1" x14ac:dyDescent="0.2">
      <c r="B72" s="167" t="s">
        <v>136</v>
      </c>
      <c r="C72" s="164"/>
      <c r="D72" s="164"/>
      <c r="E72" s="49" t="s">
        <v>137</v>
      </c>
      <c r="F72" s="32">
        <v>0</v>
      </c>
      <c r="G72" s="32">
        <v>0</v>
      </c>
      <c r="H72" s="32">
        <v>0</v>
      </c>
      <c r="I72" s="33">
        <v>0</v>
      </c>
      <c r="J72" s="34">
        <v>0</v>
      </c>
    </row>
    <row r="73" spans="2:10" ht="26.1" customHeight="1" x14ac:dyDescent="0.2">
      <c r="B73" s="168" t="s">
        <v>138</v>
      </c>
      <c r="C73" s="169"/>
      <c r="D73" s="169"/>
      <c r="E73" s="40" t="s">
        <v>139</v>
      </c>
      <c r="F73" s="28">
        <f>IF(F74="-",0,F74) + IF(F75="-",0,F75) + IF(F76="-",0,F76) + IF(F77="-",0,F77) + IF(F78="-",0,F78)</f>
        <v>0</v>
      </c>
      <c r="G73" s="28">
        <f>IF(G74="-",0,G74) + IF(G75="-",0,G75) + IF(G76="-",0,G76) + IF(G77="-",0,G77) + IF(G78="-",0,G78)</f>
        <v>0</v>
      </c>
      <c r="H73" s="28">
        <f>IF(H74="-",0,H74) + IF(H75="-",0,H75) + IF(H76="-",0,H76) + IF(H77="-",0,H77) + IF(H78="-",0,H78)</f>
        <v>0</v>
      </c>
      <c r="I73" s="29">
        <f>IF(I74="-",0,I74) + IF(I75="-",0,I75) + IF(I76="-",0,I76) + IF(I77="-",0,I77) + IF(I78="-",0,I78)</f>
        <v>0</v>
      </c>
      <c r="J73" s="30">
        <f>IF(J74="-",0,J74) + IF(J75="-",0,J75) + IF(J76="-",0,J76) + IF(J77="-",0,J77) + IF(J78="-",0,J78)</f>
        <v>0</v>
      </c>
    </row>
    <row r="74" spans="2:10" ht="26.1" customHeight="1" x14ac:dyDescent="0.2">
      <c r="B74" s="167" t="s">
        <v>140</v>
      </c>
      <c r="C74" s="164"/>
      <c r="D74" s="164"/>
      <c r="E74" s="49" t="s">
        <v>141</v>
      </c>
      <c r="F74" s="32">
        <v>0</v>
      </c>
      <c r="G74" s="32">
        <v>0</v>
      </c>
      <c r="H74" s="32">
        <v>0</v>
      </c>
      <c r="I74" s="33">
        <v>0</v>
      </c>
      <c r="J74" s="34">
        <v>0</v>
      </c>
    </row>
    <row r="75" spans="2:10" ht="12.95" customHeight="1" x14ac:dyDescent="0.2">
      <c r="B75" s="167" t="s">
        <v>142</v>
      </c>
      <c r="C75" s="164"/>
      <c r="D75" s="164"/>
      <c r="E75" s="49" t="s">
        <v>143</v>
      </c>
      <c r="F75" s="32">
        <v>0</v>
      </c>
      <c r="G75" s="32">
        <v>0</v>
      </c>
      <c r="H75" s="32">
        <v>0</v>
      </c>
      <c r="I75" s="33">
        <v>0</v>
      </c>
      <c r="J75" s="34">
        <v>0</v>
      </c>
    </row>
    <row r="76" spans="2:10" ht="12.95" customHeight="1" x14ac:dyDescent="0.2">
      <c r="B76" s="167" t="s">
        <v>341</v>
      </c>
      <c r="C76" s="164"/>
      <c r="D76" s="164"/>
      <c r="E76" s="49" t="s">
        <v>145</v>
      </c>
      <c r="F76" s="32">
        <v>0</v>
      </c>
      <c r="G76" s="32">
        <v>0</v>
      </c>
      <c r="H76" s="32">
        <v>0</v>
      </c>
      <c r="I76" s="33">
        <v>0</v>
      </c>
      <c r="J76" s="34">
        <v>0</v>
      </c>
    </row>
    <row r="77" spans="2:10" ht="12.95" customHeight="1" x14ac:dyDescent="0.2">
      <c r="B77" s="164" t="s">
        <v>146</v>
      </c>
      <c r="C77" s="164"/>
      <c r="D77" s="164"/>
      <c r="E77" s="49" t="s">
        <v>147</v>
      </c>
      <c r="F77" s="32">
        <v>0</v>
      </c>
      <c r="G77" s="32">
        <v>0</v>
      </c>
      <c r="H77" s="32">
        <v>0</v>
      </c>
      <c r="I77" s="33">
        <v>0</v>
      </c>
      <c r="J77" s="34">
        <v>0</v>
      </c>
    </row>
    <row r="78" spans="2:10" ht="12.95" customHeight="1" x14ac:dyDescent="0.2">
      <c r="B78" s="164" t="s">
        <v>148</v>
      </c>
      <c r="C78" s="164"/>
      <c r="D78" s="164"/>
      <c r="E78" s="49" t="s">
        <v>149</v>
      </c>
      <c r="F78" s="32">
        <v>0</v>
      </c>
      <c r="G78" s="32">
        <v>0</v>
      </c>
      <c r="H78" s="32">
        <v>0</v>
      </c>
      <c r="I78" s="33">
        <v>0</v>
      </c>
      <c r="J78" s="34">
        <v>0</v>
      </c>
    </row>
    <row r="79" spans="2:10" ht="26.1" customHeight="1" x14ac:dyDescent="0.2">
      <c r="B79" s="164" t="s">
        <v>150</v>
      </c>
      <c r="C79" s="164"/>
      <c r="D79" s="164"/>
      <c r="E79" s="49" t="s">
        <v>151</v>
      </c>
      <c r="F79" s="32">
        <v>0</v>
      </c>
      <c r="G79" s="32">
        <v>0</v>
      </c>
      <c r="H79" s="32">
        <v>0</v>
      </c>
      <c r="I79" s="33">
        <v>0</v>
      </c>
      <c r="J79" s="34">
        <v>0</v>
      </c>
    </row>
    <row r="80" spans="2:10" ht="26.1" customHeight="1" x14ac:dyDescent="0.2">
      <c r="B80" s="165" t="s">
        <v>152</v>
      </c>
      <c r="C80" s="165"/>
      <c r="D80" s="165"/>
      <c r="E80" s="40" t="s">
        <v>153</v>
      </c>
      <c r="F80" s="28">
        <f>IF(F81="-",0,F81) + IF(F82="-",0,F82) + IF(F83="-",0,F83) + IF(F84="-",0,F84) + IF(F85="-",0,F85)</f>
        <v>0</v>
      </c>
      <c r="G80" s="28">
        <f>IF(G81="-",0,G81) + IF(G82="-",0,G82) + IF(G83="-",0,G83) + IF(G84="-",0,G84) + IF(G85="-",0,G85)</f>
        <v>0</v>
      </c>
      <c r="H80" s="41" t="s">
        <v>42</v>
      </c>
      <c r="I80" s="29">
        <f>IF(I81="-",0,I81) + IF(I82="-",0,I82) + IF(I83="-",0,I83) + IF(I84="-",0,I84) + IF(I85="-",0,I85)</f>
        <v>0</v>
      </c>
      <c r="J80" s="30">
        <f>IF(J81="-",0,J81) + IF(J82="-",0,J82) + IF(J83="-",0,J83) + IF(J84="-",0,J84) + IF(J85="-",0,J85)</f>
        <v>0</v>
      </c>
    </row>
    <row r="81" spans="2:15" ht="12.95" customHeight="1" x14ac:dyDescent="0.2">
      <c r="B81" s="162" t="s">
        <v>154</v>
      </c>
      <c r="C81" s="162"/>
      <c r="D81" s="162"/>
      <c r="E81" s="31" t="s">
        <v>155</v>
      </c>
      <c r="F81" s="32">
        <v>0</v>
      </c>
      <c r="G81" s="32">
        <v>0</v>
      </c>
      <c r="H81" s="32">
        <v>0</v>
      </c>
      <c r="I81" s="33">
        <v>0</v>
      </c>
      <c r="J81" s="34">
        <v>0</v>
      </c>
    </row>
    <row r="82" spans="2:15" ht="12.95" customHeight="1" x14ac:dyDescent="0.2">
      <c r="B82" s="162" t="s">
        <v>156</v>
      </c>
      <c r="C82" s="162"/>
      <c r="D82" s="162"/>
      <c r="E82" s="31" t="s">
        <v>157</v>
      </c>
      <c r="F82" s="32">
        <v>0</v>
      </c>
      <c r="G82" s="32">
        <v>0</v>
      </c>
      <c r="H82" s="32">
        <v>0</v>
      </c>
      <c r="I82" s="33">
        <v>0</v>
      </c>
      <c r="J82" s="34">
        <v>0</v>
      </c>
    </row>
    <row r="83" spans="2:15" ht="12.95" customHeight="1" x14ac:dyDescent="0.2">
      <c r="B83" s="162" t="s">
        <v>158</v>
      </c>
      <c r="C83" s="162"/>
      <c r="D83" s="162"/>
      <c r="E83" s="37" t="s">
        <v>159</v>
      </c>
      <c r="F83" s="32">
        <v>0</v>
      </c>
      <c r="G83" s="32">
        <v>0</v>
      </c>
      <c r="H83" s="32">
        <v>0</v>
      </c>
      <c r="I83" s="33">
        <v>0</v>
      </c>
      <c r="J83" s="34">
        <v>0</v>
      </c>
    </row>
    <row r="84" spans="2:15" ht="12.95" customHeight="1" x14ac:dyDescent="0.2">
      <c r="B84" s="162" t="s">
        <v>160</v>
      </c>
      <c r="C84" s="162"/>
      <c r="D84" s="162"/>
      <c r="E84" s="31" t="s">
        <v>161</v>
      </c>
      <c r="F84" s="32">
        <v>0</v>
      </c>
      <c r="G84" s="32">
        <v>0</v>
      </c>
      <c r="H84" s="32">
        <v>0</v>
      </c>
      <c r="I84" s="33">
        <v>0</v>
      </c>
      <c r="J84" s="34">
        <v>0</v>
      </c>
    </row>
    <row r="85" spans="2:15" ht="12.95" customHeight="1" x14ac:dyDescent="0.2">
      <c r="B85" s="162" t="s">
        <v>162</v>
      </c>
      <c r="C85" s="162"/>
      <c r="D85" s="162"/>
      <c r="E85" s="37" t="s">
        <v>163</v>
      </c>
      <c r="F85" s="32">
        <v>0</v>
      </c>
      <c r="G85" s="32">
        <v>0</v>
      </c>
      <c r="H85" s="32">
        <v>0</v>
      </c>
      <c r="I85" s="33">
        <v>0</v>
      </c>
      <c r="J85" s="34">
        <v>0</v>
      </c>
    </row>
    <row r="86" spans="2:15" ht="12.95" customHeight="1" x14ac:dyDescent="0.2">
      <c r="B86" s="158" t="s">
        <v>164</v>
      </c>
      <c r="C86" s="158"/>
      <c r="D86" s="158"/>
      <c r="E86" s="37" t="s">
        <v>165</v>
      </c>
      <c r="F86" s="41" t="s">
        <v>42</v>
      </c>
      <c r="G86" s="41" t="s">
        <v>42</v>
      </c>
      <c r="H86" s="41" t="s">
        <v>42</v>
      </c>
      <c r="I86" s="33">
        <v>0</v>
      </c>
      <c r="J86" s="34">
        <v>0</v>
      </c>
    </row>
    <row r="87" spans="2:15" ht="26.1" customHeight="1" x14ac:dyDescent="0.2">
      <c r="B87" s="162" t="s">
        <v>166</v>
      </c>
      <c r="C87" s="162"/>
      <c r="D87" s="162"/>
      <c r="E87" s="57" t="s">
        <v>167</v>
      </c>
      <c r="F87" s="51">
        <v>0</v>
      </c>
      <c r="G87" s="51">
        <v>0</v>
      </c>
      <c r="H87" s="51">
        <v>0</v>
      </c>
      <c r="I87" s="53">
        <v>0</v>
      </c>
      <c r="J87" s="54">
        <v>0</v>
      </c>
    </row>
    <row r="88" spans="2:15" s="1" customFormat="1" ht="12.95" customHeight="1" x14ac:dyDescent="0.2">
      <c r="B88" s="58" t="s">
        <v>168</v>
      </c>
    </row>
    <row r="89" spans="2:15" ht="11.1" customHeight="1" x14ac:dyDescent="0.2">
      <c r="O89" s="55" t="s">
        <v>169</v>
      </c>
    </row>
    <row r="90" spans="2:15" ht="15" customHeight="1" x14ac:dyDescent="0.2">
      <c r="B90" s="59" t="s">
        <v>170</v>
      </c>
    </row>
    <row r="91" spans="2:15" ht="38.1" customHeight="1" x14ac:dyDescent="0.2">
      <c r="B91" s="151" t="s">
        <v>171</v>
      </c>
      <c r="C91" s="151"/>
      <c r="D91" s="151"/>
      <c r="E91" s="140" t="s">
        <v>20</v>
      </c>
      <c r="F91" s="151" t="s">
        <v>172</v>
      </c>
      <c r="G91" s="151" t="s">
        <v>173</v>
      </c>
      <c r="H91" s="159" t="s">
        <v>174</v>
      </c>
      <c r="I91" s="159" t="s">
        <v>175</v>
      </c>
      <c r="J91" s="159" t="s">
        <v>176</v>
      </c>
      <c r="K91" s="159" t="s">
        <v>177</v>
      </c>
      <c r="L91" s="142" t="s">
        <v>178</v>
      </c>
      <c r="M91" s="159" t="s">
        <v>179</v>
      </c>
      <c r="N91" s="144" t="s">
        <v>180</v>
      </c>
      <c r="O91" s="144"/>
    </row>
    <row r="92" spans="2:15" ht="38.1" customHeight="1" x14ac:dyDescent="0.2">
      <c r="B92" s="152"/>
      <c r="C92" s="153"/>
      <c r="D92" s="154"/>
      <c r="E92" s="141"/>
      <c r="F92" s="163"/>
      <c r="G92" s="163"/>
      <c r="H92" s="160"/>
      <c r="I92" s="160"/>
      <c r="J92" s="160"/>
      <c r="K92" s="160"/>
      <c r="L92" s="143"/>
      <c r="M92" s="160"/>
      <c r="N92" s="62" t="s">
        <v>181</v>
      </c>
      <c r="O92" s="62" t="s">
        <v>182</v>
      </c>
    </row>
    <row r="93" spans="2:15" ht="11.1" customHeight="1" x14ac:dyDescent="0.2">
      <c r="B93" s="145" t="s">
        <v>22</v>
      </c>
      <c r="C93" s="145"/>
      <c r="D93" s="145"/>
      <c r="E93" s="20" t="s">
        <v>23</v>
      </c>
      <c r="F93" s="11" t="s">
        <v>24</v>
      </c>
      <c r="G93" s="11" t="s">
        <v>36</v>
      </c>
      <c r="H93" s="11" t="s">
        <v>37</v>
      </c>
      <c r="I93" s="11" t="s">
        <v>38</v>
      </c>
      <c r="J93" s="11" t="s">
        <v>183</v>
      </c>
      <c r="K93" s="11" t="s">
        <v>184</v>
      </c>
      <c r="L93" s="11" t="s">
        <v>185</v>
      </c>
      <c r="M93" s="11" t="s">
        <v>186</v>
      </c>
      <c r="N93" s="11" t="s">
        <v>187</v>
      </c>
      <c r="O93" s="11" t="s">
        <v>188</v>
      </c>
    </row>
    <row r="94" spans="2:15" ht="38.1" customHeight="1" x14ac:dyDescent="0.2">
      <c r="B94" s="161" t="s">
        <v>189</v>
      </c>
      <c r="C94" s="161"/>
      <c r="D94" s="161"/>
      <c r="E94" s="22" t="s">
        <v>190</v>
      </c>
      <c r="F94" s="24">
        <f>IF(F95="-",0,F95) + IF(F96="-",0,F96) + IF(F97="-",0,F97) + IF(F100="-",0,F100) + IF(F101="-",0,F101) + IF(F103="-",0,F103) + IF(F105="-",0,F105) + IF(F108="-",0,F108) + IF(F109="-",0,F109) + IF(F110="-",0,F110)</f>
        <v>0</v>
      </c>
      <c r="G94" s="24">
        <f>IF(G95="-",0,G95) + IF(G96="-",0,G96) + IF(G97="-",0,G97) + IF(G100="-",0,G100) + IF(G101="-",0,G101) + IF(G103="-",0,G103) + IF(G105="-",0,G105) + IF(G108="-",0,G108) + IF(G109="-",0,G109) + IF(G110="-",0,G110)</f>
        <v>0</v>
      </c>
      <c r="H94" s="24">
        <f>IF(H95="-",0,H95) + IF(H96="-",0,H96) + IF(H97="-",0,H97) + IF(H100="-",0,H100) + IF(H101="-",0,H101) + IF(H103="-",0,H103) + IF(H105="-",0,H105) + IF(H108="-",0,H108) + IF(H109="-",0,H109) + IF(H110="-",0,H110)</f>
        <v>0</v>
      </c>
      <c r="I94" s="24">
        <f>IF(I96="-",0,I96) + IF(I97="-",0,I97) + IF(I100="-",0,I100) + IF(I101="-",0,I101) + IF(I103="-",0,I103) + IF(I105="-",0,I105) + IF(I108="-",0,I108) + IF(I109="-",0,I109)</f>
        <v>0</v>
      </c>
      <c r="J94" s="63">
        <f>IF(J95="-",0,J95) + IF(J96="-",0,J96) + IF(J97="-",0,J97) + IF(J100="-",0,J100) + IF(J101="-",0,J101) + IF(J103="-",0,J103) + IF(J105="-",0,J105) + IF(J108="-",0,J108) + IF(J109="-",0,J109) + IF(J110="-",0,J110)</f>
        <v>0</v>
      </c>
      <c r="K94" s="56">
        <f>IF(K95="-",0,K95) + IF(K96="-",0,K96) + IF(K97="-",0,K97) + IF(K100="-",0,K100) + IF(K101="-",0,K101) + IF(K103="-",0,K103) + IF(K105="-",0,K105) + IF(K108="-",0,K108) + IF(K109="-",0,K109) + IF(K110="-",0,K110)</f>
        <v>0</v>
      </c>
      <c r="L94" s="56">
        <f>IF(L95="-",0,L95) + IF(L96="-",0,L96) + IF(L97="-",0,L97) + IF(L100="-",0,L100) + IF(L101="-",0,L101) + IF(L103="-",0,L103) + IF(L105="-",0,L105) + IF(L108="-",0,L108) + IF(L109="-",0,L109) + IF(L110="-",0,L110)</f>
        <v>0</v>
      </c>
      <c r="M94" s="56">
        <f>IF(M96="-",0,M96) + IF(M97="-",0,M97) + IF(M100="-",0,M100) + IF(M101="-",0,M101) + IF(M103="-",0,M103) + IF(M105="-",0,M105) + IF(M108="-",0,M108) + IF(M109="-",0,M109)</f>
        <v>0</v>
      </c>
      <c r="N94" s="64" t="s">
        <v>191</v>
      </c>
      <c r="O94" s="65" t="s">
        <v>191</v>
      </c>
    </row>
    <row r="95" spans="2:15" ht="26.1" customHeight="1" x14ac:dyDescent="0.2">
      <c r="B95" s="158" t="s">
        <v>99</v>
      </c>
      <c r="C95" s="158"/>
      <c r="D95" s="158"/>
      <c r="E95" s="37" t="s">
        <v>192</v>
      </c>
      <c r="F95" s="33">
        <v>0</v>
      </c>
      <c r="G95" s="33">
        <v>0</v>
      </c>
      <c r="H95" s="33">
        <v>0</v>
      </c>
      <c r="I95" s="66" t="s">
        <v>191</v>
      </c>
      <c r="J95" s="67">
        <v>0</v>
      </c>
      <c r="K95" s="32">
        <v>0</v>
      </c>
      <c r="L95" s="32">
        <v>0</v>
      </c>
      <c r="M95" s="66" t="s">
        <v>191</v>
      </c>
      <c r="N95" s="66" t="s">
        <v>191</v>
      </c>
      <c r="O95" s="68" t="s">
        <v>191</v>
      </c>
    </row>
    <row r="96" spans="2:15" s="1" customFormat="1" ht="26.1" customHeight="1" x14ac:dyDescent="0.2">
      <c r="B96" s="158" t="s">
        <v>101</v>
      </c>
      <c r="C96" s="158"/>
      <c r="D96" s="158"/>
      <c r="E96" s="37" t="s">
        <v>193</v>
      </c>
      <c r="F96" s="33">
        <v>0</v>
      </c>
      <c r="G96" s="33">
        <v>0</v>
      </c>
      <c r="H96" s="33">
        <v>0</v>
      </c>
      <c r="I96" s="33">
        <v>0</v>
      </c>
      <c r="J96" s="67">
        <v>0</v>
      </c>
      <c r="K96" s="32">
        <v>0</v>
      </c>
      <c r="L96" s="32">
        <v>0</v>
      </c>
      <c r="M96" s="32">
        <v>0</v>
      </c>
      <c r="N96" s="29">
        <f t="shared" ref="N96:N116" si="0">IF((IF(J96="-",0,J96))=0,0,(IF(F96="-",0,F96))/(IF(J96="-",0,J96)))</f>
        <v>0</v>
      </c>
      <c r="O96" s="30">
        <f t="shared" ref="O96:O116" si="1">IF((IF(K96="-",0,K96))=0,0,(IF(G96="-",0,G96))/(IF(K96="-",0,K96)))</f>
        <v>0</v>
      </c>
    </row>
    <row r="97" spans="2:15" s="1" customFormat="1" ht="26.1" customHeight="1" x14ac:dyDescent="0.2">
      <c r="B97" s="158" t="s">
        <v>103</v>
      </c>
      <c r="C97" s="158"/>
      <c r="D97" s="158"/>
      <c r="E97" s="49" t="s">
        <v>194</v>
      </c>
      <c r="F97" s="33">
        <v>0</v>
      </c>
      <c r="G97" s="33">
        <v>0</v>
      </c>
      <c r="H97" s="33">
        <v>0</v>
      </c>
      <c r="I97" s="33">
        <v>0</v>
      </c>
      <c r="J97" s="67">
        <v>0</v>
      </c>
      <c r="K97" s="32">
        <v>0</v>
      </c>
      <c r="L97" s="32">
        <v>0</v>
      </c>
      <c r="M97" s="32">
        <v>0</v>
      </c>
      <c r="N97" s="29">
        <f t="shared" si="0"/>
        <v>0</v>
      </c>
      <c r="O97" s="30">
        <f t="shared" si="1"/>
        <v>0</v>
      </c>
    </row>
    <row r="98" spans="2:15" s="1" customFormat="1" ht="26.1" customHeight="1" x14ac:dyDescent="0.2">
      <c r="B98" s="147" t="s">
        <v>105</v>
      </c>
      <c r="C98" s="147"/>
      <c r="D98" s="147"/>
      <c r="E98" s="49" t="s">
        <v>195</v>
      </c>
      <c r="F98" s="33">
        <v>0</v>
      </c>
      <c r="G98" s="33">
        <v>0</v>
      </c>
      <c r="H98" s="33">
        <v>0</v>
      </c>
      <c r="I98" s="33">
        <v>0</v>
      </c>
      <c r="J98" s="67">
        <v>0</v>
      </c>
      <c r="K98" s="32">
        <v>0</v>
      </c>
      <c r="L98" s="32">
        <v>0</v>
      </c>
      <c r="M98" s="32">
        <v>0</v>
      </c>
      <c r="N98" s="29">
        <f t="shared" si="0"/>
        <v>0</v>
      </c>
      <c r="O98" s="30">
        <f t="shared" si="1"/>
        <v>0</v>
      </c>
    </row>
    <row r="99" spans="2:15" s="1" customFormat="1" ht="26.1" customHeight="1" x14ac:dyDescent="0.2">
      <c r="B99" s="147" t="s">
        <v>107</v>
      </c>
      <c r="C99" s="147"/>
      <c r="D99" s="147"/>
      <c r="E99" s="49" t="s">
        <v>196</v>
      </c>
      <c r="F99" s="33">
        <v>0</v>
      </c>
      <c r="G99" s="33">
        <v>0</v>
      </c>
      <c r="H99" s="33">
        <v>0</v>
      </c>
      <c r="I99" s="33">
        <v>0</v>
      </c>
      <c r="J99" s="67">
        <v>0</v>
      </c>
      <c r="K99" s="32">
        <v>0</v>
      </c>
      <c r="L99" s="32">
        <v>0</v>
      </c>
      <c r="M99" s="32">
        <v>0</v>
      </c>
      <c r="N99" s="29">
        <f t="shared" si="0"/>
        <v>0</v>
      </c>
      <c r="O99" s="30">
        <f t="shared" si="1"/>
        <v>0</v>
      </c>
    </row>
    <row r="100" spans="2:15" s="1" customFormat="1" ht="26.1" customHeight="1" x14ac:dyDescent="0.2">
      <c r="B100" s="158" t="s">
        <v>197</v>
      </c>
      <c r="C100" s="158"/>
      <c r="D100" s="158"/>
      <c r="E100" s="49" t="s">
        <v>198</v>
      </c>
      <c r="F100" s="33">
        <v>0</v>
      </c>
      <c r="G100" s="33">
        <v>0</v>
      </c>
      <c r="H100" s="33">
        <v>0</v>
      </c>
      <c r="I100" s="33">
        <v>0</v>
      </c>
      <c r="J100" s="67">
        <v>0</v>
      </c>
      <c r="K100" s="32">
        <v>0</v>
      </c>
      <c r="L100" s="32">
        <v>0</v>
      </c>
      <c r="M100" s="32">
        <v>0</v>
      </c>
      <c r="N100" s="29">
        <f t="shared" si="0"/>
        <v>0</v>
      </c>
      <c r="O100" s="30">
        <f t="shared" si="1"/>
        <v>0</v>
      </c>
    </row>
    <row r="101" spans="2:15" s="1" customFormat="1" ht="26.1" customHeight="1" x14ac:dyDescent="0.2">
      <c r="B101" s="158" t="s">
        <v>114</v>
      </c>
      <c r="C101" s="158"/>
      <c r="D101" s="158"/>
      <c r="E101" s="49" t="s">
        <v>199</v>
      </c>
      <c r="F101" s="33">
        <v>0</v>
      </c>
      <c r="G101" s="33">
        <v>0</v>
      </c>
      <c r="H101" s="33">
        <v>0</v>
      </c>
      <c r="I101" s="33">
        <v>0</v>
      </c>
      <c r="J101" s="67">
        <v>0</v>
      </c>
      <c r="K101" s="32">
        <v>0</v>
      </c>
      <c r="L101" s="32">
        <v>0</v>
      </c>
      <c r="M101" s="32">
        <v>0</v>
      </c>
      <c r="N101" s="29">
        <f t="shared" si="0"/>
        <v>0</v>
      </c>
      <c r="O101" s="30">
        <f t="shared" si="1"/>
        <v>0</v>
      </c>
    </row>
    <row r="102" spans="2:15" s="1" customFormat="1" ht="26.1" customHeight="1" x14ac:dyDescent="0.2">
      <c r="B102" s="155" t="s">
        <v>200</v>
      </c>
      <c r="C102" s="155"/>
      <c r="D102" s="155"/>
      <c r="E102" s="49" t="s">
        <v>201</v>
      </c>
      <c r="F102" s="33">
        <v>0</v>
      </c>
      <c r="G102" s="33">
        <v>0</v>
      </c>
      <c r="H102" s="33">
        <v>0</v>
      </c>
      <c r="I102" s="33">
        <v>0</v>
      </c>
      <c r="J102" s="67">
        <v>0</v>
      </c>
      <c r="K102" s="32">
        <v>0</v>
      </c>
      <c r="L102" s="32">
        <v>0</v>
      </c>
      <c r="M102" s="32">
        <v>0</v>
      </c>
      <c r="N102" s="29">
        <f t="shared" si="0"/>
        <v>0</v>
      </c>
      <c r="O102" s="30">
        <f t="shared" si="1"/>
        <v>0</v>
      </c>
    </row>
    <row r="103" spans="2:15" s="1" customFormat="1" ht="26.1" customHeight="1" x14ac:dyDescent="0.2">
      <c r="B103" s="158" t="s">
        <v>120</v>
      </c>
      <c r="C103" s="158"/>
      <c r="D103" s="158"/>
      <c r="E103" s="49" t="s">
        <v>202</v>
      </c>
      <c r="F103" s="33">
        <v>0</v>
      </c>
      <c r="G103" s="33">
        <v>0</v>
      </c>
      <c r="H103" s="33">
        <v>0</v>
      </c>
      <c r="I103" s="33">
        <v>0</v>
      </c>
      <c r="J103" s="67">
        <v>0</v>
      </c>
      <c r="K103" s="32">
        <v>0</v>
      </c>
      <c r="L103" s="32">
        <v>0</v>
      </c>
      <c r="M103" s="32">
        <v>0</v>
      </c>
      <c r="N103" s="29">
        <f t="shared" si="0"/>
        <v>0</v>
      </c>
      <c r="O103" s="30">
        <f t="shared" si="1"/>
        <v>0</v>
      </c>
    </row>
    <row r="104" spans="2:15" ht="26.1" customHeight="1" x14ac:dyDescent="0.2">
      <c r="B104" s="155" t="s">
        <v>200</v>
      </c>
      <c r="C104" s="155"/>
      <c r="D104" s="155"/>
      <c r="E104" s="49" t="s">
        <v>203</v>
      </c>
      <c r="F104" s="33">
        <v>0</v>
      </c>
      <c r="G104" s="33">
        <v>0</v>
      </c>
      <c r="H104" s="33">
        <v>0</v>
      </c>
      <c r="I104" s="33">
        <v>0</v>
      </c>
      <c r="J104" s="67">
        <v>0</v>
      </c>
      <c r="K104" s="32">
        <v>0</v>
      </c>
      <c r="L104" s="32">
        <v>0</v>
      </c>
      <c r="M104" s="32">
        <v>0</v>
      </c>
      <c r="N104" s="29">
        <f t="shared" si="0"/>
        <v>0</v>
      </c>
      <c r="O104" s="30">
        <f t="shared" si="1"/>
        <v>0</v>
      </c>
    </row>
    <row r="105" spans="2:15" s="1" customFormat="1" ht="26.1" customHeight="1" x14ac:dyDescent="0.2">
      <c r="B105" s="156" t="s">
        <v>124</v>
      </c>
      <c r="C105" s="156"/>
      <c r="D105" s="156"/>
      <c r="E105" s="49" t="s">
        <v>204</v>
      </c>
      <c r="F105" s="33">
        <v>0</v>
      </c>
      <c r="G105" s="33">
        <v>0</v>
      </c>
      <c r="H105" s="33">
        <v>0</v>
      </c>
      <c r="I105" s="33">
        <v>0</v>
      </c>
      <c r="J105" s="67">
        <v>0</v>
      </c>
      <c r="K105" s="32">
        <v>0</v>
      </c>
      <c r="L105" s="32">
        <v>0</v>
      </c>
      <c r="M105" s="32">
        <v>0</v>
      </c>
      <c r="N105" s="29">
        <f t="shared" si="0"/>
        <v>0</v>
      </c>
      <c r="O105" s="30">
        <f t="shared" si="1"/>
        <v>0</v>
      </c>
    </row>
    <row r="106" spans="2:15" s="1" customFormat="1" ht="26.1" customHeight="1" x14ac:dyDescent="0.2">
      <c r="B106" s="155" t="s">
        <v>205</v>
      </c>
      <c r="C106" s="155"/>
      <c r="D106" s="155"/>
      <c r="E106" s="49" t="s">
        <v>206</v>
      </c>
      <c r="F106" s="33">
        <v>0</v>
      </c>
      <c r="G106" s="33">
        <v>0</v>
      </c>
      <c r="H106" s="66" t="s">
        <v>191</v>
      </c>
      <c r="I106" s="66" t="s">
        <v>191</v>
      </c>
      <c r="J106" s="67">
        <v>0</v>
      </c>
      <c r="K106" s="32">
        <v>0</v>
      </c>
      <c r="L106" s="32">
        <v>0</v>
      </c>
      <c r="M106" s="66" t="s">
        <v>191</v>
      </c>
      <c r="N106" s="29">
        <f t="shared" si="0"/>
        <v>0</v>
      </c>
      <c r="O106" s="30">
        <f t="shared" si="1"/>
        <v>0</v>
      </c>
    </row>
    <row r="107" spans="2:15" s="1" customFormat="1" ht="26.1" customHeight="1" x14ac:dyDescent="0.2">
      <c r="B107" s="155" t="s">
        <v>128</v>
      </c>
      <c r="C107" s="155"/>
      <c r="D107" s="155"/>
      <c r="E107" s="49" t="s">
        <v>207</v>
      </c>
      <c r="F107" s="33">
        <v>0</v>
      </c>
      <c r="G107" s="33">
        <v>0</v>
      </c>
      <c r="H107" s="66" t="s">
        <v>191</v>
      </c>
      <c r="I107" s="66" t="s">
        <v>191</v>
      </c>
      <c r="J107" s="67">
        <v>0</v>
      </c>
      <c r="K107" s="32">
        <v>0</v>
      </c>
      <c r="L107" s="32">
        <v>0</v>
      </c>
      <c r="M107" s="66" t="s">
        <v>191</v>
      </c>
      <c r="N107" s="29">
        <f t="shared" si="0"/>
        <v>0</v>
      </c>
      <c r="O107" s="30">
        <f t="shared" si="1"/>
        <v>0</v>
      </c>
    </row>
    <row r="108" spans="2:15" s="1" customFormat="1" ht="26.1" customHeight="1" x14ac:dyDescent="0.2">
      <c r="B108" s="156" t="s">
        <v>130</v>
      </c>
      <c r="C108" s="156"/>
      <c r="D108" s="156"/>
      <c r="E108" s="49" t="s">
        <v>208</v>
      </c>
      <c r="F108" s="33">
        <v>0</v>
      </c>
      <c r="G108" s="33">
        <v>0</v>
      </c>
      <c r="H108" s="33">
        <v>0</v>
      </c>
      <c r="I108" s="33">
        <v>0</v>
      </c>
      <c r="J108" s="67">
        <v>0</v>
      </c>
      <c r="K108" s="32">
        <v>0</v>
      </c>
      <c r="L108" s="32">
        <v>0</v>
      </c>
      <c r="M108" s="32">
        <v>0</v>
      </c>
      <c r="N108" s="29">
        <f t="shared" si="0"/>
        <v>0</v>
      </c>
      <c r="O108" s="30">
        <f t="shared" si="1"/>
        <v>0</v>
      </c>
    </row>
    <row r="109" spans="2:15" s="1" customFormat="1" ht="26.1" customHeight="1" x14ac:dyDescent="0.2">
      <c r="B109" s="156" t="s">
        <v>136</v>
      </c>
      <c r="C109" s="156"/>
      <c r="D109" s="156"/>
      <c r="E109" s="49" t="s">
        <v>209</v>
      </c>
      <c r="F109" s="33">
        <v>0</v>
      </c>
      <c r="G109" s="33">
        <v>0</v>
      </c>
      <c r="H109" s="33">
        <v>0</v>
      </c>
      <c r="I109" s="33">
        <v>0</v>
      </c>
      <c r="J109" s="67">
        <v>0</v>
      </c>
      <c r="K109" s="32">
        <v>0</v>
      </c>
      <c r="L109" s="32">
        <v>0</v>
      </c>
      <c r="M109" s="32">
        <v>0</v>
      </c>
      <c r="N109" s="29">
        <f t="shared" si="0"/>
        <v>0</v>
      </c>
      <c r="O109" s="30">
        <f t="shared" si="1"/>
        <v>0</v>
      </c>
    </row>
    <row r="110" spans="2:15" s="1" customFormat="1" ht="26.1" customHeight="1" x14ac:dyDescent="0.2">
      <c r="B110" s="157" t="s">
        <v>210</v>
      </c>
      <c r="C110" s="157"/>
      <c r="D110" s="157"/>
      <c r="E110" s="70" t="s">
        <v>211</v>
      </c>
      <c r="F110" s="29">
        <f>IF(F111="-",0,F111) + IF(F112="-",0,F112) + IF(F113="-",0,F113) + IF(F114="-",0,F114) + IF(F115="-",0,F115)</f>
        <v>0</v>
      </c>
      <c r="G110" s="29">
        <f>IF(G111="-",0,G111) + IF(G112="-",0,G112) + IF(G113="-",0,G113) + IF(G114="-",0,G114) + IF(G115="-",0,G115)</f>
        <v>0</v>
      </c>
      <c r="H110" s="29">
        <f>IF(H111="-",0,H111) + IF(H112="-",0,H112) + IF(H113="-",0,H113) + IF(H114="-",0,H114) + IF(H115="-",0,H115)</f>
        <v>0</v>
      </c>
      <c r="I110" s="66" t="s">
        <v>191</v>
      </c>
      <c r="J110" s="71">
        <f>IF(J111="-",0,J111) + IF(J112="-",0,J112) + IF(J113="-",0,J113) + IF(J114="-",0,J114) + IF(J115="-",0,J115)</f>
        <v>0</v>
      </c>
      <c r="K110" s="28">
        <f>IF(K111="-",0,K111) + IF(K112="-",0,K112) + IF(K113="-",0,K113) + IF(K114="-",0,K114) + IF(K115="-",0,K115)</f>
        <v>0</v>
      </c>
      <c r="L110" s="28">
        <f>IF(L111="-",0,L111) + IF(L112="-",0,L112) + IF(L113="-",0,L113) + IF(L114="-",0,L114) + IF(L115="-",0,L115)</f>
        <v>0</v>
      </c>
      <c r="M110" s="66" t="s">
        <v>191</v>
      </c>
      <c r="N110" s="29">
        <f t="shared" si="0"/>
        <v>0</v>
      </c>
      <c r="O110" s="30">
        <f t="shared" si="1"/>
        <v>0</v>
      </c>
    </row>
    <row r="111" spans="2:15" s="1" customFormat="1" ht="26.1" customHeight="1" x14ac:dyDescent="0.2">
      <c r="B111" s="147" t="s">
        <v>212</v>
      </c>
      <c r="C111" s="147"/>
      <c r="D111" s="147"/>
      <c r="E111" s="49" t="s">
        <v>213</v>
      </c>
      <c r="F111" s="33">
        <v>0</v>
      </c>
      <c r="G111" s="33">
        <v>0</v>
      </c>
      <c r="H111" s="33">
        <v>0</v>
      </c>
      <c r="I111" s="66" t="s">
        <v>191</v>
      </c>
      <c r="J111" s="67">
        <v>0</v>
      </c>
      <c r="K111" s="32">
        <v>0</v>
      </c>
      <c r="L111" s="32">
        <v>0</v>
      </c>
      <c r="M111" s="66" t="s">
        <v>191</v>
      </c>
      <c r="N111" s="29">
        <f t="shared" si="0"/>
        <v>0</v>
      </c>
      <c r="O111" s="30">
        <f t="shared" si="1"/>
        <v>0</v>
      </c>
    </row>
    <row r="112" spans="2:15" s="1" customFormat="1" ht="26.1" customHeight="1" x14ac:dyDescent="0.2">
      <c r="B112" s="147" t="s">
        <v>214</v>
      </c>
      <c r="C112" s="147"/>
      <c r="D112" s="147"/>
      <c r="E112" s="49" t="s">
        <v>215</v>
      </c>
      <c r="F112" s="33">
        <v>0</v>
      </c>
      <c r="G112" s="33">
        <v>0</v>
      </c>
      <c r="H112" s="33">
        <v>0</v>
      </c>
      <c r="I112" s="66" t="s">
        <v>191</v>
      </c>
      <c r="J112" s="67">
        <v>0</v>
      </c>
      <c r="K112" s="32">
        <v>0</v>
      </c>
      <c r="L112" s="32">
        <v>0</v>
      </c>
      <c r="M112" s="66" t="s">
        <v>191</v>
      </c>
      <c r="N112" s="29">
        <f t="shared" si="0"/>
        <v>0</v>
      </c>
      <c r="O112" s="30">
        <f t="shared" si="1"/>
        <v>0</v>
      </c>
    </row>
    <row r="113" spans="2:15" s="1" customFormat="1" ht="26.1" customHeight="1" x14ac:dyDescent="0.2">
      <c r="B113" s="147" t="s">
        <v>144</v>
      </c>
      <c r="C113" s="147"/>
      <c r="D113" s="147"/>
      <c r="E113" s="49" t="s">
        <v>216</v>
      </c>
      <c r="F113" s="33">
        <v>0</v>
      </c>
      <c r="G113" s="33">
        <v>0</v>
      </c>
      <c r="H113" s="33">
        <v>0</v>
      </c>
      <c r="I113" s="66" t="s">
        <v>191</v>
      </c>
      <c r="J113" s="67">
        <v>0</v>
      </c>
      <c r="K113" s="32">
        <v>0</v>
      </c>
      <c r="L113" s="32">
        <v>0</v>
      </c>
      <c r="M113" s="66" t="s">
        <v>191</v>
      </c>
      <c r="N113" s="29">
        <f t="shared" si="0"/>
        <v>0</v>
      </c>
      <c r="O113" s="30">
        <f t="shared" si="1"/>
        <v>0</v>
      </c>
    </row>
    <row r="114" spans="2:15" s="1" customFormat="1" ht="26.1" customHeight="1" x14ac:dyDescent="0.2">
      <c r="B114" s="147" t="s">
        <v>217</v>
      </c>
      <c r="C114" s="147"/>
      <c r="D114" s="147"/>
      <c r="E114" s="49" t="s">
        <v>218</v>
      </c>
      <c r="F114" s="33">
        <v>0</v>
      </c>
      <c r="G114" s="33">
        <v>0</v>
      </c>
      <c r="H114" s="33">
        <v>0</v>
      </c>
      <c r="I114" s="66" t="s">
        <v>191</v>
      </c>
      <c r="J114" s="67">
        <v>0</v>
      </c>
      <c r="K114" s="32">
        <v>0</v>
      </c>
      <c r="L114" s="32">
        <v>0</v>
      </c>
      <c r="M114" s="66" t="s">
        <v>191</v>
      </c>
      <c r="N114" s="29">
        <f t="shared" si="0"/>
        <v>0</v>
      </c>
      <c r="O114" s="30">
        <f t="shared" si="1"/>
        <v>0</v>
      </c>
    </row>
    <row r="115" spans="2:15" s="1" customFormat="1" ht="26.1" customHeight="1" x14ac:dyDescent="0.2">
      <c r="B115" s="147" t="s">
        <v>219</v>
      </c>
      <c r="C115" s="147"/>
      <c r="D115" s="147"/>
      <c r="E115" s="49" t="s">
        <v>220</v>
      </c>
      <c r="F115" s="33">
        <v>0</v>
      </c>
      <c r="G115" s="33">
        <v>0</v>
      </c>
      <c r="H115" s="33">
        <v>0</v>
      </c>
      <c r="I115" s="66" t="s">
        <v>191</v>
      </c>
      <c r="J115" s="67">
        <v>0</v>
      </c>
      <c r="K115" s="32">
        <v>0</v>
      </c>
      <c r="L115" s="32">
        <v>0</v>
      </c>
      <c r="M115" s="66" t="s">
        <v>191</v>
      </c>
      <c r="N115" s="29">
        <f t="shared" si="0"/>
        <v>0</v>
      </c>
      <c r="O115" s="30">
        <f t="shared" si="1"/>
        <v>0</v>
      </c>
    </row>
    <row r="116" spans="2:15" s="1" customFormat="1" ht="26.1" customHeight="1" x14ac:dyDescent="0.2">
      <c r="B116" s="147" t="s">
        <v>221</v>
      </c>
      <c r="C116" s="147"/>
      <c r="D116" s="147"/>
      <c r="E116" s="50" t="s">
        <v>222</v>
      </c>
      <c r="F116" s="53">
        <v>0</v>
      </c>
      <c r="G116" s="53">
        <v>0</v>
      </c>
      <c r="H116" s="53">
        <v>0</v>
      </c>
      <c r="I116" s="72" t="s">
        <v>191</v>
      </c>
      <c r="J116" s="73">
        <v>0</v>
      </c>
      <c r="K116" s="51">
        <v>0</v>
      </c>
      <c r="L116" s="51">
        <v>0</v>
      </c>
      <c r="M116" s="72" t="s">
        <v>191</v>
      </c>
      <c r="N116" s="74">
        <f t="shared" si="0"/>
        <v>0</v>
      </c>
      <c r="O116" s="75">
        <f t="shared" si="1"/>
        <v>0</v>
      </c>
    </row>
    <row r="117" spans="2:15" ht="11.1" customHeight="1" x14ac:dyDescent="0.2">
      <c r="O117" s="55" t="s">
        <v>223</v>
      </c>
    </row>
    <row r="118" spans="2:15" ht="89.1" customHeight="1" x14ac:dyDescent="0.2">
      <c r="B118" s="148" t="s">
        <v>171</v>
      </c>
      <c r="C118" s="148"/>
      <c r="D118" s="148"/>
      <c r="E118" s="10" t="s">
        <v>20</v>
      </c>
      <c r="F118" s="76" t="s">
        <v>224</v>
      </c>
      <c r="G118" s="62" t="s">
        <v>225</v>
      </c>
    </row>
    <row r="119" spans="2:15" ht="11.1" customHeight="1" x14ac:dyDescent="0.2">
      <c r="B119" s="145" t="s">
        <v>22</v>
      </c>
      <c r="C119" s="145"/>
      <c r="D119" s="145"/>
      <c r="E119" s="20" t="s">
        <v>23</v>
      </c>
      <c r="F119" s="11" t="s">
        <v>24</v>
      </c>
      <c r="G119" s="11" t="s">
        <v>36</v>
      </c>
    </row>
    <row r="120" spans="2:15" ht="26.1" customHeight="1" x14ac:dyDescent="0.2">
      <c r="B120" s="149" t="s">
        <v>226</v>
      </c>
      <c r="C120" s="149"/>
      <c r="D120" s="149"/>
      <c r="E120" s="22" t="s">
        <v>227</v>
      </c>
      <c r="F120" s="63">
        <f>IF(F121="-",0,F121) + IF(F122="-",0,F122) + IF(F123="-",0,F123) + IF(F124="-",0,F124)</f>
        <v>0</v>
      </c>
      <c r="G120" s="25">
        <f>IF(G121="-",0,G121) + IF(G122="-",0,G122) + IF(G123="-",0,G123) + IF(G124="-",0,G124)</f>
        <v>0</v>
      </c>
    </row>
    <row r="121" spans="2:15" ht="26.1" customHeight="1" x14ac:dyDescent="0.2">
      <c r="B121" s="150" t="s">
        <v>228</v>
      </c>
      <c r="C121" s="150"/>
      <c r="D121" s="150"/>
      <c r="E121" s="37" t="s">
        <v>229</v>
      </c>
      <c r="F121" s="67">
        <v>0</v>
      </c>
      <c r="G121" s="34">
        <v>0</v>
      </c>
    </row>
    <row r="122" spans="2:15" ht="12.95" customHeight="1" x14ac:dyDescent="0.2">
      <c r="B122" s="150" t="s">
        <v>230</v>
      </c>
      <c r="C122" s="150"/>
      <c r="D122" s="150"/>
      <c r="E122" s="37" t="s">
        <v>231</v>
      </c>
      <c r="F122" s="67">
        <v>0</v>
      </c>
      <c r="G122" s="34">
        <v>0</v>
      </c>
    </row>
    <row r="123" spans="2:15" ht="12.95" customHeight="1" x14ac:dyDescent="0.2">
      <c r="B123" s="150" t="s">
        <v>232</v>
      </c>
      <c r="C123" s="150"/>
      <c r="D123" s="150"/>
      <c r="E123" s="37" t="s">
        <v>233</v>
      </c>
      <c r="F123" s="67">
        <v>0</v>
      </c>
      <c r="G123" s="34">
        <v>0</v>
      </c>
    </row>
    <row r="124" spans="2:15" ht="12.95" customHeight="1" x14ac:dyDescent="0.2">
      <c r="B124" s="150" t="s">
        <v>234</v>
      </c>
      <c r="C124" s="150"/>
      <c r="D124" s="150"/>
      <c r="E124" s="57" t="s">
        <v>235</v>
      </c>
      <c r="F124" s="73">
        <v>0</v>
      </c>
      <c r="G124" s="54">
        <v>0</v>
      </c>
    </row>
    <row r="125" spans="2:15" ht="11.1" customHeight="1" x14ac:dyDescent="0.2"/>
    <row r="126" spans="2:15" ht="12.95" customHeight="1" x14ac:dyDescent="0.2">
      <c r="B126" s="151" t="s">
        <v>171</v>
      </c>
      <c r="C126" s="151"/>
      <c r="D126" s="151"/>
      <c r="E126" s="140" t="s">
        <v>20</v>
      </c>
      <c r="F126" s="142" t="s">
        <v>236</v>
      </c>
      <c r="G126" s="144" t="s">
        <v>237</v>
      </c>
      <c r="H126" s="144"/>
    </row>
    <row r="127" spans="2:15" ht="26.1" customHeight="1" x14ac:dyDescent="0.2">
      <c r="B127" s="152"/>
      <c r="C127" s="153"/>
      <c r="D127" s="154"/>
      <c r="E127" s="141"/>
      <c r="F127" s="143"/>
      <c r="G127" s="62" t="s">
        <v>238</v>
      </c>
      <c r="H127" s="62" t="s">
        <v>239</v>
      </c>
    </row>
    <row r="128" spans="2:15" ht="11.1" customHeight="1" x14ac:dyDescent="0.2">
      <c r="B128" s="145" t="s">
        <v>22</v>
      </c>
      <c r="C128" s="145"/>
      <c r="D128" s="145"/>
      <c r="E128" s="20" t="s">
        <v>23</v>
      </c>
      <c r="F128" s="11" t="s">
        <v>24</v>
      </c>
      <c r="G128" s="11" t="s">
        <v>36</v>
      </c>
      <c r="H128" s="11" t="s">
        <v>37</v>
      </c>
    </row>
    <row r="129" spans="2:8" ht="26.1" customHeight="1" x14ac:dyDescent="0.2">
      <c r="B129" s="146" t="s">
        <v>240</v>
      </c>
      <c r="C129" s="146"/>
      <c r="D129" s="146"/>
      <c r="E129" s="22" t="s">
        <v>241</v>
      </c>
      <c r="F129" s="56">
        <f>IF(F130="-",0,F130) + IF(F131="-",0,F131) + IF(F132="-",0,F132) + IF(F133="-",0,F133) + IF(F134="-",0,F134)</f>
        <v>0</v>
      </c>
      <c r="G129" s="56">
        <f>IF(G130="-",0,G130) + IF(G131="-",0,G131) + IF(G132="-",0,G132) + IF(G133="-",0,G133) + IF(G134="-",0,G134)</f>
        <v>0</v>
      </c>
      <c r="H129" s="77">
        <f>IF(H130="-",0,H130) + IF(H131="-",0,H131) + IF(H132="-",0,H132) + IF(H133="-",0,H133) + IF(H134="-",0,H134)</f>
        <v>0</v>
      </c>
    </row>
    <row r="130" spans="2:8" ht="26.1" customHeight="1" x14ac:dyDescent="0.2">
      <c r="B130" s="139" t="s">
        <v>242</v>
      </c>
      <c r="C130" s="139"/>
      <c r="D130" s="139"/>
      <c r="E130" s="37" t="s">
        <v>243</v>
      </c>
      <c r="F130" s="32">
        <v>0</v>
      </c>
      <c r="G130" s="32">
        <v>0</v>
      </c>
      <c r="H130" s="78">
        <v>0</v>
      </c>
    </row>
    <row r="131" spans="2:8" ht="12.95" customHeight="1" x14ac:dyDescent="0.2">
      <c r="B131" s="139" t="s">
        <v>244</v>
      </c>
      <c r="C131" s="139"/>
      <c r="D131" s="139"/>
      <c r="E131" s="37" t="s">
        <v>245</v>
      </c>
      <c r="F131" s="32">
        <v>0</v>
      </c>
      <c r="G131" s="32">
        <v>0</v>
      </c>
      <c r="H131" s="78">
        <v>0</v>
      </c>
    </row>
    <row r="132" spans="2:8" ht="12.95" customHeight="1" x14ac:dyDescent="0.2">
      <c r="B132" s="139" t="s">
        <v>246</v>
      </c>
      <c r="C132" s="139"/>
      <c r="D132" s="139"/>
      <c r="E132" s="37" t="s">
        <v>247</v>
      </c>
      <c r="F132" s="32">
        <v>0</v>
      </c>
      <c r="G132" s="32">
        <v>0</v>
      </c>
      <c r="H132" s="78">
        <v>0</v>
      </c>
    </row>
    <row r="133" spans="2:8" ht="12.95" customHeight="1" x14ac:dyDescent="0.2">
      <c r="B133" s="139" t="s">
        <v>248</v>
      </c>
      <c r="C133" s="139"/>
      <c r="D133" s="139"/>
      <c r="E133" s="37" t="s">
        <v>249</v>
      </c>
      <c r="F133" s="32">
        <v>0</v>
      </c>
      <c r="G133" s="32">
        <v>0</v>
      </c>
      <c r="H133" s="78">
        <v>0</v>
      </c>
    </row>
    <row r="134" spans="2:8" ht="12.95" customHeight="1" x14ac:dyDescent="0.2">
      <c r="B134" s="139" t="s">
        <v>250</v>
      </c>
      <c r="C134" s="139"/>
      <c r="D134" s="139"/>
      <c r="E134" s="57" t="s">
        <v>251</v>
      </c>
      <c r="F134" s="51">
        <v>0</v>
      </c>
      <c r="G134" s="51">
        <v>0</v>
      </c>
      <c r="H134" s="79">
        <v>0</v>
      </c>
    </row>
    <row r="135" spans="2:8" ht="11.1" customHeight="1" x14ac:dyDescent="0.2"/>
  </sheetData>
  <mergeCells count="138">
    <mergeCell ref="B2:J2"/>
    <mergeCell ref="H3:J3"/>
    <mergeCell ref="C6:F6"/>
    <mergeCell ref="H6:J6"/>
    <mergeCell ref="H7:J7"/>
    <mergeCell ref="C8:F8"/>
    <mergeCell ref="H8:J8"/>
    <mergeCell ref="G9:G10"/>
    <mergeCell ref="H9:I10"/>
    <mergeCell ref="J9:J10"/>
    <mergeCell ref="C10:F10"/>
    <mergeCell ref="C11:J11"/>
    <mergeCell ref="C12:J12"/>
    <mergeCell ref="B14:D14"/>
    <mergeCell ref="B15:D15"/>
    <mergeCell ref="B16:D16"/>
    <mergeCell ref="B17:D17"/>
    <mergeCell ref="B19:H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O91"/>
    <mergeCell ref="B93:D93"/>
    <mergeCell ref="B94:D94"/>
    <mergeCell ref="B95:D95"/>
    <mergeCell ref="B96:D96"/>
    <mergeCell ref="B97:D97"/>
    <mergeCell ref="B98:D98"/>
    <mergeCell ref="B99:D99"/>
    <mergeCell ref="B100:D100"/>
    <mergeCell ref="B101:D101"/>
    <mergeCell ref="B102:D102"/>
    <mergeCell ref="B103:D103"/>
    <mergeCell ref="B104:D104"/>
    <mergeCell ref="B105:D105"/>
    <mergeCell ref="B106:D106"/>
    <mergeCell ref="B107:D107"/>
    <mergeCell ref="B108:D108"/>
    <mergeCell ref="B109:D109"/>
    <mergeCell ref="B110:D110"/>
    <mergeCell ref="B111:D111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3:D123"/>
    <mergeCell ref="B124:D124"/>
    <mergeCell ref="B126:D127"/>
    <mergeCell ref="B134:D134"/>
    <mergeCell ref="E126:E127"/>
    <mergeCell ref="F126:F127"/>
    <mergeCell ref="G126:H126"/>
    <mergeCell ref="B128:D128"/>
    <mergeCell ref="B129:D129"/>
    <mergeCell ref="B130:D130"/>
    <mergeCell ref="B131:D131"/>
    <mergeCell ref="B132:D132"/>
    <mergeCell ref="B133:D133"/>
  </mergeCells>
  <pageMargins left="0.39370078740157483" right="0.39370078740157483" top="0.39370078740157483" bottom="0.39370078740157483" header="0" footer="0"/>
  <pageSetup scale="55" pageOrder="overThenDown" orientation="landscape" r:id="rId1"/>
  <rowBreaks count="3" manualBreakCount="3">
    <brk id="55" max="16383" man="1"/>
    <brk id="88" max="16383" man="1"/>
    <brk id="116" max="16383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2"/>
  <sheetViews>
    <sheetView workbookViewId="0"/>
  </sheetViews>
  <sheetFormatPr defaultColWidth="10.5" defaultRowHeight="11.45" customHeight="1" x14ac:dyDescent="0.2"/>
  <cols>
    <col min="1" max="1" width="1.1640625" style="1" customWidth="1"/>
    <col min="2" max="2" width="72.33203125" style="1" customWidth="1"/>
    <col min="3" max="3" width="11.6640625" style="1" customWidth="1"/>
    <col min="4" max="9" width="22.1640625" style="1" customWidth="1"/>
  </cols>
  <sheetData>
    <row r="1" spans="2:9" ht="11.1" customHeight="1" x14ac:dyDescent="0.2">
      <c r="I1" s="55" t="s">
        <v>252</v>
      </c>
    </row>
    <row r="2" spans="2:9" ht="15" customHeight="1" x14ac:dyDescent="0.2">
      <c r="B2" s="182" t="s">
        <v>253</v>
      </c>
      <c r="C2" s="182"/>
      <c r="D2" s="182"/>
      <c r="E2" s="182"/>
      <c r="F2" s="182"/>
      <c r="G2" s="182"/>
      <c r="H2" s="182"/>
      <c r="I2" s="182"/>
    </row>
    <row r="3" spans="2:9" ht="63" customHeight="1" x14ac:dyDescent="0.2">
      <c r="B3" s="10" t="s">
        <v>30</v>
      </c>
      <c r="C3" s="60" t="s">
        <v>20</v>
      </c>
      <c r="D3" s="80" t="s">
        <v>254</v>
      </c>
      <c r="E3" s="80" t="s">
        <v>255</v>
      </c>
      <c r="F3" s="80" t="s">
        <v>256</v>
      </c>
      <c r="G3" s="80" t="s">
        <v>257</v>
      </c>
      <c r="H3" s="80" t="s">
        <v>258</v>
      </c>
      <c r="I3" s="80" t="s">
        <v>259</v>
      </c>
    </row>
    <row r="4" spans="2:9" ht="11.1" customHeight="1" x14ac:dyDescent="0.2">
      <c r="B4" s="81" t="s">
        <v>22</v>
      </c>
      <c r="C4" s="82" t="s">
        <v>23</v>
      </c>
      <c r="D4" s="83" t="s">
        <v>24</v>
      </c>
      <c r="E4" s="83" t="s">
        <v>36</v>
      </c>
      <c r="F4" s="83" t="s">
        <v>37</v>
      </c>
      <c r="G4" s="83" t="s">
        <v>38</v>
      </c>
      <c r="H4" s="83" t="s">
        <v>183</v>
      </c>
      <c r="I4" s="83" t="s">
        <v>184</v>
      </c>
    </row>
    <row r="5" spans="2:9" ht="38.1" customHeight="1" x14ac:dyDescent="0.2">
      <c r="B5" s="21" t="s">
        <v>260</v>
      </c>
      <c r="C5" s="84" t="s">
        <v>261</v>
      </c>
      <c r="D5" s="85" t="s">
        <v>42</v>
      </c>
      <c r="E5" s="24">
        <f>IF(E6="-",0,E6) + IF(E12="-",0,E12) + IF(E13="-",0,E13) + IF(E18="-",0,E18) + IF(E19="-",0,E19) + IF(E20="-",0,E20) + IF(E21="-",0,E21) + IF(E22="-",0,E22) + IF(E31="-",0,E31) + IF(E37="-",0,E37) + IF(E55="-",0,E55) + IF(E61="-",0,E61)</f>
        <v>0</v>
      </c>
      <c r="F5" s="24">
        <f>IF(F6="-",0,F6) + IF(F12="-",0,F12) + IF(F13="-",0,F13) + IF(F18="-",0,F18) + IF(F19="-",0,F19) + IF(F20="-",0,F20) + IF(F21="-",0,F21) + IF(F22="-",0,F22) + IF(F31="-",0,F31) + IF(F37="-",0,F37) + IF(F55="-",0,F55) + IF(F61="-",0,F61)</f>
        <v>0</v>
      </c>
      <c r="G5" s="86">
        <f t="shared" ref="G5:G25" si="0">IF((IF((E5 * 1000)="-",0,(E5 * 1000)))=0,0,((IF((F5 * 1000)="-",0,(F5 * 1000))-IF((E5 * 1000)="-",0,(E5 * 1000))))/(IF((E5 * 1000)="-",0,(E5 * 1000))))*100</f>
        <v>0</v>
      </c>
      <c r="H5" s="24">
        <f>IF(H6="-",0,H6) + IF(H12="-",0,H12) + IF(H13="-",0,H13) + IF(H18="-",0,H18) + IF(H19="-",0,H19) + IF(H20="-",0,H20) + IF(H21="-",0,H21) + IF(H22="-",0,H22) + IF(H31="-",0,H31) + IF(H37="-",0,H37) + IF(H55="-",0,H55) + IF(H61="-",0,H61)</f>
        <v>0</v>
      </c>
      <c r="I5" s="87">
        <f t="shared" ref="I5:I25" si="1">IF(((IF((E5 * 1000)="-",0,(E5 * 1000))+IF((H5 * 1000)="-",0,(H5 * 1000))))=0,0,((IF((F5 * 1000)="-",0,(F5 * 1000))-IF((E5 * 1000)="-",0,(E5 * 1000))-IF((H5 * 1000)="-",0,(H5 * 1000))))/((IF((E5 * 1000)="-",0,(E5 * 1000))+IF((H5 * 1000)="-",0,(H5 * 1000)))))*100</f>
        <v>0</v>
      </c>
    </row>
    <row r="6" spans="2:9" ht="26.1" customHeight="1" x14ac:dyDescent="0.2">
      <c r="B6" s="26" t="s">
        <v>262</v>
      </c>
      <c r="C6" s="88" t="s">
        <v>263</v>
      </c>
      <c r="D6" s="28">
        <f>IF(D7="-",0,D7) + IF(D8="-",0,D8) + IF(D9="-",0,D9) + IF(D10="-",0,D10) + IF(D11="-",0,D11)</f>
        <v>0</v>
      </c>
      <c r="E6" s="29">
        <f>IF(E7="-",0,E7) + IF(E8="-",0,E8) + IF(E9="-",0,E9) + IF(E10="-",0,E10) + IF(E11="-",0,E11)</f>
        <v>0</v>
      </c>
      <c r="F6" s="29">
        <f>IF(F7="-",0,F7) + IF(F8="-",0,F8) + IF(F9="-",0,F9) + IF(F10="-",0,F10) + IF(F11="-",0,F11)</f>
        <v>0</v>
      </c>
      <c r="G6" s="89">
        <f t="shared" si="0"/>
        <v>0</v>
      </c>
      <c r="H6" s="29">
        <f>IF(H7="-",0,H7) + IF(H8="-",0,H8) + IF(H9="-",0,H9) + IF(H10="-",0,H10) + IF(H11="-",0,H11)</f>
        <v>0</v>
      </c>
      <c r="I6" s="90">
        <f t="shared" si="1"/>
        <v>0</v>
      </c>
    </row>
    <row r="7" spans="2:9" ht="26.1" customHeight="1" x14ac:dyDescent="0.2">
      <c r="B7" s="35" t="s">
        <v>264</v>
      </c>
      <c r="C7" s="91" t="s">
        <v>265</v>
      </c>
      <c r="D7" s="32">
        <v>0</v>
      </c>
      <c r="E7" s="33">
        <v>0</v>
      </c>
      <c r="F7" s="33">
        <v>0</v>
      </c>
      <c r="G7" s="92">
        <f t="shared" si="0"/>
        <v>0</v>
      </c>
      <c r="H7" s="33">
        <v>0</v>
      </c>
      <c r="I7" s="93">
        <f t="shared" si="1"/>
        <v>0</v>
      </c>
    </row>
    <row r="8" spans="2:9" ht="12.95" customHeight="1" x14ac:dyDescent="0.2">
      <c r="B8" s="35" t="s">
        <v>266</v>
      </c>
      <c r="C8" s="91" t="s">
        <v>267</v>
      </c>
      <c r="D8" s="32">
        <v>0</v>
      </c>
      <c r="E8" s="33">
        <v>0</v>
      </c>
      <c r="F8" s="33">
        <v>0</v>
      </c>
      <c r="G8" s="92">
        <f t="shared" si="0"/>
        <v>0</v>
      </c>
      <c r="H8" s="33">
        <v>0</v>
      </c>
      <c r="I8" s="93">
        <f t="shared" si="1"/>
        <v>0</v>
      </c>
    </row>
    <row r="9" spans="2:9" ht="12.95" customHeight="1" x14ac:dyDescent="0.2">
      <c r="B9" s="35" t="s">
        <v>49</v>
      </c>
      <c r="C9" s="91" t="s">
        <v>268</v>
      </c>
      <c r="D9" s="32">
        <v>0</v>
      </c>
      <c r="E9" s="33">
        <v>0</v>
      </c>
      <c r="F9" s="33">
        <v>0</v>
      </c>
      <c r="G9" s="92">
        <f t="shared" si="0"/>
        <v>0</v>
      </c>
      <c r="H9" s="33">
        <v>0</v>
      </c>
      <c r="I9" s="93">
        <f t="shared" si="1"/>
        <v>0</v>
      </c>
    </row>
    <row r="10" spans="2:9" ht="12.95" customHeight="1" x14ac:dyDescent="0.2">
      <c r="B10" s="35" t="s">
        <v>51</v>
      </c>
      <c r="C10" s="91" t="s">
        <v>269</v>
      </c>
      <c r="D10" s="32">
        <v>0</v>
      </c>
      <c r="E10" s="33">
        <v>0</v>
      </c>
      <c r="F10" s="33">
        <v>0</v>
      </c>
      <c r="G10" s="92">
        <f t="shared" si="0"/>
        <v>0</v>
      </c>
      <c r="H10" s="33">
        <v>0</v>
      </c>
      <c r="I10" s="93">
        <f t="shared" si="1"/>
        <v>0</v>
      </c>
    </row>
    <row r="11" spans="2:9" ht="12.95" customHeight="1" x14ac:dyDescent="0.2">
      <c r="B11" s="35" t="s">
        <v>270</v>
      </c>
      <c r="C11" s="91" t="s">
        <v>271</v>
      </c>
      <c r="D11" s="32">
        <v>0</v>
      </c>
      <c r="E11" s="33">
        <v>0</v>
      </c>
      <c r="F11" s="33">
        <v>0</v>
      </c>
      <c r="G11" s="92">
        <f t="shared" si="0"/>
        <v>0</v>
      </c>
      <c r="H11" s="33">
        <v>0</v>
      </c>
      <c r="I11" s="93">
        <f t="shared" si="1"/>
        <v>0</v>
      </c>
    </row>
    <row r="12" spans="2:9" ht="12.95" customHeight="1" x14ac:dyDescent="0.2">
      <c r="B12" s="36" t="s">
        <v>272</v>
      </c>
      <c r="C12" s="94" t="s">
        <v>273</v>
      </c>
      <c r="D12" s="32">
        <v>0</v>
      </c>
      <c r="E12" s="33">
        <v>0</v>
      </c>
      <c r="F12" s="33">
        <v>0</v>
      </c>
      <c r="G12" s="92">
        <f t="shared" si="0"/>
        <v>0</v>
      </c>
      <c r="H12" s="33">
        <v>0</v>
      </c>
      <c r="I12" s="93">
        <f t="shared" si="1"/>
        <v>0</v>
      </c>
    </row>
    <row r="13" spans="2:9" ht="12.95" customHeight="1" x14ac:dyDescent="0.2">
      <c r="B13" s="26" t="s">
        <v>274</v>
      </c>
      <c r="C13" s="95" t="s">
        <v>275</v>
      </c>
      <c r="D13" s="96">
        <f>IF(D14="-",0,D14) + IF(D15="-",0,D15) + IF(D16="-",0,D16) + IF(D17="-",0,D17)</f>
        <v>0</v>
      </c>
      <c r="E13" s="97">
        <f>IF(E14="-",0,E14) + IF(E15="-",0,E15) + IF(E16="-",0,E16) + IF(E17="-",0,E17)</f>
        <v>0</v>
      </c>
      <c r="F13" s="97">
        <f>IF(F14="-",0,F14) + IF(F15="-",0,F15) + IF(F16="-",0,F16) + IF(F17="-",0,F17)</f>
        <v>0</v>
      </c>
      <c r="G13" s="98">
        <f t="shared" si="0"/>
        <v>0</v>
      </c>
      <c r="H13" s="97">
        <f>IF(H14="-",0,H14) + IF(H15="-",0,H15) + IF(H16="-",0,H16) + IF(H17="-",0,H17)</f>
        <v>0</v>
      </c>
      <c r="I13" s="99">
        <f t="shared" si="1"/>
        <v>0</v>
      </c>
    </row>
    <row r="14" spans="2:9" ht="26.1" customHeight="1" x14ac:dyDescent="0.2">
      <c r="B14" s="35" t="s">
        <v>59</v>
      </c>
      <c r="C14" s="91" t="s">
        <v>276</v>
      </c>
      <c r="D14" s="32">
        <v>0</v>
      </c>
      <c r="E14" s="33">
        <v>0</v>
      </c>
      <c r="F14" s="33">
        <v>0</v>
      </c>
      <c r="G14" s="92">
        <f t="shared" si="0"/>
        <v>0</v>
      </c>
      <c r="H14" s="33">
        <v>0</v>
      </c>
      <c r="I14" s="93">
        <f t="shared" si="1"/>
        <v>0</v>
      </c>
    </row>
    <row r="15" spans="2:9" ht="12.95" customHeight="1" x14ac:dyDescent="0.2">
      <c r="B15" s="35" t="s">
        <v>277</v>
      </c>
      <c r="C15" s="91" t="s">
        <v>278</v>
      </c>
      <c r="D15" s="32">
        <v>0</v>
      </c>
      <c r="E15" s="33">
        <v>0</v>
      </c>
      <c r="F15" s="33">
        <v>0</v>
      </c>
      <c r="G15" s="92">
        <f t="shared" si="0"/>
        <v>0</v>
      </c>
      <c r="H15" s="33">
        <v>0</v>
      </c>
      <c r="I15" s="93">
        <f t="shared" si="1"/>
        <v>0</v>
      </c>
    </row>
    <row r="16" spans="2:9" ht="12.95" customHeight="1" x14ac:dyDescent="0.2">
      <c r="B16" s="35" t="s">
        <v>279</v>
      </c>
      <c r="C16" s="91" t="s">
        <v>280</v>
      </c>
      <c r="D16" s="32">
        <v>0</v>
      </c>
      <c r="E16" s="33">
        <v>0</v>
      </c>
      <c r="F16" s="33">
        <v>0</v>
      </c>
      <c r="G16" s="92">
        <f t="shared" si="0"/>
        <v>0</v>
      </c>
      <c r="H16" s="33">
        <v>0</v>
      </c>
      <c r="I16" s="93">
        <f t="shared" si="1"/>
        <v>0</v>
      </c>
    </row>
    <row r="17" spans="2:9" ht="26.1" customHeight="1" x14ac:dyDescent="0.2">
      <c r="B17" s="35" t="s">
        <v>281</v>
      </c>
      <c r="C17" s="91" t="s">
        <v>282</v>
      </c>
      <c r="D17" s="32">
        <v>0</v>
      </c>
      <c r="E17" s="33">
        <v>0</v>
      </c>
      <c r="F17" s="33">
        <v>0</v>
      </c>
      <c r="G17" s="92">
        <f t="shared" si="0"/>
        <v>0</v>
      </c>
      <c r="H17" s="33">
        <v>0</v>
      </c>
      <c r="I17" s="93">
        <f t="shared" si="1"/>
        <v>0</v>
      </c>
    </row>
    <row r="18" spans="2:9" ht="12.95" customHeight="1" x14ac:dyDescent="0.2">
      <c r="B18" s="36" t="s">
        <v>67</v>
      </c>
      <c r="C18" s="91" t="s">
        <v>283</v>
      </c>
      <c r="D18" s="32">
        <v>0</v>
      </c>
      <c r="E18" s="33">
        <v>0</v>
      </c>
      <c r="F18" s="33">
        <v>0</v>
      </c>
      <c r="G18" s="92">
        <f t="shared" si="0"/>
        <v>0</v>
      </c>
      <c r="H18" s="33">
        <v>0</v>
      </c>
      <c r="I18" s="93">
        <f t="shared" si="1"/>
        <v>0</v>
      </c>
    </row>
    <row r="19" spans="2:9" ht="12.95" customHeight="1" x14ac:dyDescent="0.2">
      <c r="B19" s="36" t="s">
        <v>69</v>
      </c>
      <c r="C19" s="91" t="s">
        <v>284</v>
      </c>
      <c r="D19" s="32">
        <v>0</v>
      </c>
      <c r="E19" s="33">
        <v>0</v>
      </c>
      <c r="F19" s="33">
        <v>0</v>
      </c>
      <c r="G19" s="92">
        <f t="shared" si="0"/>
        <v>0</v>
      </c>
      <c r="H19" s="33">
        <v>0</v>
      </c>
      <c r="I19" s="93">
        <f t="shared" si="1"/>
        <v>0</v>
      </c>
    </row>
    <row r="20" spans="2:9" ht="12.95" customHeight="1" x14ac:dyDescent="0.2">
      <c r="B20" s="36" t="s">
        <v>285</v>
      </c>
      <c r="C20" s="91" t="s">
        <v>286</v>
      </c>
      <c r="D20" s="32">
        <v>0</v>
      </c>
      <c r="E20" s="33">
        <v>0</v>
      </c>
      <c r="F20" s="33">
        <v>0</v>
      </c>
      <c r="G20" s="92">
        <f t="shared" si="0"/>
        <v>0</v>
      </c>
      <c r="H20" s="33">
        <v>0</v>
      </c>
      <c r="I20" s="93">
        <f t="shared" si="1"/>
        <v>0</v>
      </c>
    </row>
    <row r="21" spans="2:9" ht="12.95" customHeight="1" x14ac:dyDescent="0.2">
      <c r="B21" s="36" t="s">
        <v>287</v>
      </c>
      <c r="C21" s="91" t="s">
        <v>288</v>
      </c>
      <c r="D21" s="32">
        <v>0</v>
      </c>
      <c r="E21" s="33">
        <v>0</v>
      </c>
      <c r="F21" s="33">
        <v>0</v>
      </c>
      <c r="G21" s="92">
        <f t="shared" si="0"/>
        <v>0</v>
      </c>
      <c r="H21" s="33">
        <v>0</v>
      </c>
      <c r="I21" s="93">
        <f t="shared" si="1"/>
        <v>0</v>
      </c>
    </row>
    <row r="22" spans="2:9" ht="26.1" customHeight="1" x14ac:dyDescent="0.2">
      <c r="B22" s="26" t="s">
        <v>289</v>
      </c>
      <c r="C22" s="95" t="s">
        <v>290</v>
      </c>
      <c r="D22" s="100">
        <f>IF(D23="-",0,D23) + IF(D24="-",0,D24) + IF(D25="-",0,D25) + IF(D27="-",0,D27) + IF(D28="-",0,D28) + IF(D29="-",0,D29)</f>
        <v>0</v>
      </c>
      <c r="E22" s="101">
        <f>IF(E23="-",0,E23) + IF(E24="-",0,E24) + IF(E25="-",0,E25) + IF(E27="-",0,E27) + IF(E28="-",0,E28) + IF(E29="-",0,E29)</f>
        <v>0</v>
      </c>
      <c r="F22" s="101">
        <f>IF(F23="-",0,F23) + IF(F24="-",0,F24) + IF(F25="-",0,F25) + IF(F27="-",0,F27) + IF(F28="-",0,F28) + IF(F29="-",0,F29)</f>
        <v>0</v>
      </c>
      <c r="G22" s="102">
        <f t="shared" si="0"/>
        <v>0</v>
      </c>
      <c r="H22" s="101">
        <f>IF(H23="-",0,H23) + IF(H24="-",0,H24) + IF(H25="-",0,H25) + IF(H27="-",0,H27) + IF(H28="-",0,H28) + IF(H29="-",0,H29)</f>
        <v>0</v>
      </c>
      <c r="I22" s="103">
        <f t="shared" si="1"/>
        <v>0</v>
      </c>
    </row>
    <row r="23" spans="2:9" ht="12.95" customHeight="1" x14ac:dyDescent="0.2">
      <c r="B23" s="35" t="s">
        <v>77</v>
      </c>
      <c r="C23" s="91" t="s">
        <v>291</v>
      </c>
      <c r="D23" s="32">
        <v>0</v>
      </c>
      <c r="E23" s="33">
        <v>0</v>
      </c>
      <c r="F23" s="33">
        <v>0</v>
      </c>
      <c r="G23" s="92">
        <f t="shared" si="0"/>
        <v>0</v>
      </c>
      <c r="H23" s="33">
        <v>0</v>
      </c>
      <c r="I23" s="93">
        <f t="shared" si="1"/>
        <v>0</v>
      </c>
    </row>
    <row r="24" spans="2:9" ht="12.95" customHeight="1" x14ac:dyDescent="0.2">
      <c r="B24" s="35" t="s">
        <v>79</v>
      </c>
      <c r="C24" s="91" t="s">
        <v>292</v>
      </c>
      <c r="D24" s="32">
        <v>0</v>
      </c>
      <c r="E24" s="33">
        <v>0</v>
      </c>
      <c r="F24" s="33">
        <v>0</v>
      </c>
      <c r="G24" s="92">
        <f t="shared" si="0"/>
        <v>0</v>
      </c>
      <c r="H24" s="33">
        <v>0</v>
      </c>
      <c r="I24" s="93">
        <f t="shared" si="1"/>
        <v>0</v>
      </c>
    </row>
    <row r="25" spans="2:9" ht="12.95" customHeight="1" x14ac:dyDescent="0.2">
      <c r="B25" s="35" t="s">
        <v>81</v>
      </c>
      <c r="C25" s="91" t="s">
        <v>293</v>
      </c>
      <c r="D25" s="32">
        <v>0</v>
      </c>
      <c r="E25" s="33">
        <v>0</v>
      </c>
      <c r="F25" s="33">
        <v>0</v>
      </c>
      <c r="G25" s="92">
        <f t="shared" si="0"/>
        <v>0</v>
      </c>
      <c r="H25" s="33">
        <v>0</v>
      </c>
      <c r="I25" s="93">
        <f t="shared" si="1"/>
        <v>0</v>
      </c>
    </row>
    <row r="26" spans="2:9" ht="12.95" customHeight="1" x14ac:dyDescent="0.2">
      <c r="B26" s="35" t="s">
        <v>294</v>
      </c>
      <c r="C26" s="91" t="s">
        <v>295</v>
      </c>
      <c r="D26" s="32">
        <v>0</v>
      </c>
      <c r="E26" s="42" t="s">
        <v>42</v>
      </c>
      <c r="F26" s="42" t="s">
        <v>42</v>
      </c>
      <c r="G26" s="42" t="s">
        <v>42</v>
      </c>
      <c r="H26" s="42" t="s">
        <v>42</v>
      </c>
      <c r="I26" s="43" t="s">
        <v>42</v>
      </c>
    </row>
    <row r="27" spans="2:9" ht="12.95" customHeight="1" x14ac:dyDescent="0.2">
      <c r="B27" s="35" t="s">
        <v>87</v>
      </c>
      <c r="C27" s="91" t="s">
        <v>296</v>
      </c>
      <c r="D27" s="32">
        <v>0</v>
      </c>
      <c r="E27" s="33">
        <v>0</v>
      </c>
      <c r="F27" s="33">
        <v>0</v>
      </c>
      <c r="G27" s="92">
        <f>IF((IF((E27 * 1000)="-",0,(E27 * 1000)))=0,0,((IF((F27 * 1000)="-",0,(F27 * 1000))-IF((E27 * 1000)="-",0,(E27 * 1000))))/(IF((E27 * 1000)="-",0,(E27 * 1000))))*100</f>
        <v>0</v>
      </c>
      <c r="H27" s="33">
        <v>0</v>
      </c>
      <c r="I27" s="93">
        <f>IF(((IF((E27 * 1000)="-",0,(E27 * 1000))+IF((H27 * 1000)="-",0,(H27 * 1000))))=0,0,((IF((F27 * 1000)="-",0,(F27 * 1000))-IF((E27 * 1000)="-",0,(E27 * 1000))-IF((H27 * 1000)="-",0,(H27 * 1000))))/((IF((E27 * 1000)="-",0,(E27 * 1000))+IF((H27 * 1000)="-",0,(H27 * 1000)))))*100</f>
        <v>0</v>
      </c>
    </row>
    <row r="28" spans="2:9" ht="12.95" customHeight="1" x14ac:dyDescent="0.2">
      <c r="B28" s="35" t="s">
        <v>297</v>
      </c>
      <c r="C28" s="91" t="s">
        <v>298</v>
      </c>
      <c r="D28" s="32">
        <v>0</v>
      </c>
      <c r="E28" s="33">
        <v>0</v>
      </c>
      <c r="F28" s="33">
        <v>0</v>
      </c>
      <c r="G28" s="92">
        <f>IF((IF((E28 * 1000)="-",0,(E28 * 1000)))=0,0,((IF((F28 * 1000)="-",0,(F28 * 1000))-IF((E28 * 1000)="-",0,(E28 * 1000))))/(IF((E28 * 1000)="-",0,(E28 * 1000))))*100</f>
        <v>0</v>
      </c>
      <c r="H28" s="33">
        <v>0</v>
      </c>
      <c r="I28" s="93">
        <f>IF(((IF((E28 * 1000)="-",0,(E28 * 1000))+IF((H28 * 1000)="-",0,(H28 * 1000))))=0,0,((IF((F28 * 1000)="-",0,(F28 * 1000))-IF((E28 * 1000)="-",0,(E28 * 1000))-IF((H28 * 1000)="-",0,(H28 * 1000))))/((IF((E28 * 1000)="-",0,(E28 * 1000))+IF((H28 * 1000)="-",0,(H28 * 1000)))))*100</f>
        <v>0</v>
      </c>
    </row>
    <row r="29" spans="2:9" ht="12.95" customHeight="1" x14ac:dyDescent="0.2">
      <c r="B29" s="35" t="s">
        <v>91</v>
      </c>
      <c r="C29" s="91" t="s">
        <v>299</v>
      </c>
      <c r="D29" s="32">
        <v>0</v>
      </c>
      <c r="E29" s="33">
        <v>0</v>
      </c>
      <c r="F29" s="33">
        <v>0</v>
      </c>
      <c r="G29" s="92">
        <f>IF((IF((E29 * 1000)="-",0,(E29 * 1000)))=0,0,((IF((F29 * 1000)="-",0,(F29 * 1000))-IF((E29 * 1000)="-",0,(E29 * 1000))))/(IF((E29 * 1000)="-",0,(E29 * 1000))))*100</f>
        <v>0</v>
      </c>
      <c r="H29" s="33">
        <v>0</v>
      </c>
      <c r="I29" s="93">
        <f>IF(((IF((E29 * 1000)="-",0,(E29 * 1000))+IF((H29 * 1000)="-",0,(H29 * 1000))))=0,0,((IF((F29 * 1000)="-",0,(F29 * 1000))-IF((E29 * 1000)="-",0,(E29 * 1000))-IF((H29 * 1000)="-",0,(H29 * 1000))))/((IF((E29 * 1000)="-",0,(E29 * 1000))+IF((H29 * 1000)="-",0,(H29 * 1000)))))*100</f>
        <v>0</v>
      </c>
    </row>
    <row r="30" spans="2:9" ht="12.95" customHeight="1" x14ac:dyDescent="0.2">
      <c r="B30" s="35" t="s">
        <v>300</v>
      </c>
      <c r="C30" s="91" t="s">
        <v>301</v>
      </c>
      <c r="D30" s="32">
        <v>0</v>
      </c>
      <c r="E30" s="42" t="s">
        <v>42</v>
      </c>
      <c r="F30" s="42" t="s">
        <v>42</v>
      </c>
      <c r="G30" s="42" t="s">
        <v>42</v>
      </c>
      <c r="H30" s="42" t="s">
        <v>42</v>
      </c>
      <c r="I30" s="43" t="s">
        <v>42</v>
      </c>
    </row>
    <row r="31" spans="2:9" ht="38.1" customHeight="1" x14ac:dyDescent="0.2">
      <c r="B31" s="46" t="s">
        <v>302</v>
      </c>
      <c r="C31" s="95" t="s">
        <v>303</v>
      </c>
      <c r="D31" s="42" t="s">
        <v>42</v>
      </c>
      <c r="E31" s="97">
        <f>IF(E32="-",0,E32) + IF(E33="-",0,E33) + IF(E34="-",0,E34)</f>
        <v>0</v>
      </c>
      <c r="F31" s="97">
        <f>IF(F32="-",0,F32) + IF(F33="-",0,F33) + IF(F34="-",0,F34)</f>
        <v>0</v>
      </c>
      <c r="G31" s="98">
        <f t="shared" ref="G31:G62" si="2">IF((IF((E31 * 1000)="-",0,(E31 * 1000)))=0,0,((IF((F31 * 1000)="-",0,(F31 * 1000))-IF((E31 * 1000)="-",0,(E31 * 1000))))/(IF((E31 * 1000)="-",0,(E31 * 1000))))*100</f>
        <v>0</v>
      </c>
      <c r="H31" s="97">
        <f>IF(H32="-",0,H32) + IF(H33="-",0,H33) + IF(H34="-",0,H34)</f>
        <v>0</v>
      </c>
      <c r="I31" s="99">
        <f t="shared" ref="I31:I62" si="3">IF(((IF((E31 * 1000)="-",0,(E31 * 1000))+IF((H31 * 1000)="-",0,(H31 * 1000))))=0,0,((IF((F31 * 1000)="-",0,(F31 * 1000))-IF((E31 * 1000)="-",0,(E31 * 1000))-IF((H31 * 1000)="-",0,(H31 * 1000))))/((IF((E31 * 1000)="-",0,(E31 * 1000))+IF((H31 * 1000)="-",0,(H31 * 1000)))))*100</f>
        <v>0</v>
      </c>
    </row>
    <row r="32" spans="2:9" ht="26.1" customHeight="1" x14ac:dyDescent="0.2">
      <c r="B32" s="69" t="s">
        <v>304</v>
      </c>
      <c r="C32" s="104" t="s">
        <v>305</v>
      </c>
      <c r="D32" s="32">
        <v>0</v>
      </c>
      <c r="E32" s="33">
        <v>0</v>
      </c>
      <c r="F32" s="33">
        <v>0</v>
      </c>
      <c r="G32" s="92">
        <f t="shared" si="2"/>
        <v>0</v>
      </c>
      <c r="H32" s="33">
        <v>0</v>
      </c>
      <c r="I32" s="93">
        <f t="shared" si="3"/>
        <v>0</v>
      </c>
    </row>
    <row r="33" spans="2:9" ht="12.95" customHeight="1" x14ac:dyDescent="0.2">
      <c r="B33" s="69" t="s">
        <v>306</v>
      </c>
      <c r="C33" s="104" t="s">
        <v>307</v>
      </c>
      <c r="D33" s="32">
        <v>0</v>
      </c>
      <c r="E33" s="33">
        <v>0</v>
      </c>
      <c r="F33" s="33">
        <v>0</v>
      </c>
      <c r="G33" s="92">
        <f t="shared" si="2"/>
        <v>0</v>
      </c>
      <c r="H33" s="33">
        <v>0</v>
      </c>
      <c r="I33" s="93">
        <f t="shared" si="3"/>
        <v>0</v>
      </c>
    </row>
    <row r="34" spans="2:9" ht="12.95" customHeight="1" x14ac:dyDescent="0.2">
      <c r="B34" s="69" t="s">
        <v>308</v>
      </c>
      <c r="C34" s="104" t="s">
        <v>309</v>
      </c>
      <c r="D34" s="42" t="s">
        <v>42</v>
      </c>
      <c r="E34" s="33">
        <v>0</v>
      </c>
      <c r="F34" s="33">
        <v>0</v>
      </c>
      <c r="G34" s="92">
        <f t="shared" si="2"/>
        <v>0</v>
      </c>
      <c r="H34" s="33">
        <v>0</v>
      </c>
      <c r="I34" s="93">
        <f t="shared" si="3"/>
        <v>0</v>
      </c>
    </row>
    <row r="35" spans="2:9" ht="26.1" customHeight="1" x14ac:dyDescent="0.2">
      <c r="B35" s="48" t="s">
        <v>310</v>
      </c>
      <c r="C35" s="104" t="s">
        <v>311</v>
      </c>
      <c r="D35" s="42" t="s">
        <v>42</v>
      </c>
      <c r="E35" s="33">
        <v>0</v>
      </c>
      <c r="F35" s="33">
        <v>0</v>
      </c>
      <c r="G35" s="92">
        <f t="shared" si="2"/>
        <v>0</v>
      </c>
      <c r="H35" s="33">
        <v>0</v>
      </c>
      <c r="I35" s="93">
        <f t="shared" si="3"/>
        <v>0</v>
      </c>
    </row>
    <row r="36" spans="2:9" ht="26.1" customHeight="1" x14ac:dyDescent="0.2">
      <c r="B36" s="48" t="s">
        <v>312</v>
      </c>
      <c r="C36" s="104" t="s">
        <v>313</v>
      </c>
      <c r="D36" s="42" t="s">
        <v>42</v>
      </c>
      <c r="E36" s="33">
        <v>0</v>
      </c>
      <c r="F36" s="33">
        <v>0</v>
      </c>
      <c r="G36" s="92">
        <f t="shared" si="2"/>
        <v>0</v>
      </c>
      <c r="H36" s="33">
        <v>0</v>
      </c>
      <c r="I36" s="93">
        <f t="shared" si="3"/>
        <v>0</v>
      </c>
    </row>
    <row r="37" spans="2:9" ht="51" customHeight="1" x14ac:dyDescent="0.2">
      <c r="B37" s="46" t="s">
        <v>314</v>
      </c>
      <c r="C37" s="105" t="s">
        <v>315</v>
      </c>
      <c r="D37" s="42" t="s">
        <v>42</v>
      </c>
      <c r="E37" s="101">
        <f>IF(E38="-",0,E38) + IF(E39="-",0,E39) + IF(E41="-",0,E41) + IF(E42="-",0,E42) + IF(E45="-",0,E45) + IF(E46="-",0,E46) + IF(E47="-",0,E47) + IF(E48="-",0,E48) + IF(E49="-",0,E49)</f>
        <v>0</v>
      </c>
      <c r="F37" s="101">
        <f>IF(F38="-",0,F38) + IF(F39="-",0,F39) + IF(F41="-",0,F41) + IF(F42="-",0,F42) + IF(F45="-",0,F45) + IF(F46="-",0,F46) + IF(F47="-",0,F47) + IF(F48="-",0,F48) + IF(F49="-",0,F49)</f>
        <v>0</v>
      </c>
      <c r="G37" s="102">
        <f t="shared" si="2"/>
        <v>0</v>
      </c>
      <c r="H37" s="101">
        <f>IF(H38="-",0,H38) + IF(H39="-",0,H39) + IF(H41="-",0,H41) + IF(H42="-",0,H42) + IF(H45="-",0,H45) + IF(H46="-",0,H46) + IF(H47="-",0,H47) + IF(H48="-",0,H48) + IF(H49="-",0,H49)</f>
        <v>0</v>
      </c>
      <c r="I37" s="103">
        <f t="shared" si="3"/>
        <v>0</v>
      </c>
    </row>
    <row r="38" spans="2:9" ht="26.1" customHeight="1" x14ac:dyDescent="0.2">
      <c r="B38" s="69" t="s">
        <v>316</v>
      </c>
      <c r="C38" s="104" t="s">
        <v>317</v>
      </c>
      <c r="D38" s="32">
        <v>0</v>
      </c>
      <c r="E38" s="33">
        <v>0</v>
      </c>
      <c r="F38" s="33">
        <v>0</v>
      </c>
      <c r="G38" s="92">
        <f t="shared" si="2"/>
        <v>0</v>
      </c>
      <c r="H38" s="33">
        <v>0</v>
      </c>
      <c r="I38" s="93">
        <f t="shared" si="3"/>
        <v>0</v>
      </c>
    </row>
    <row r="39" spans="2:9" ht="12.95" customHeight="1" x14ac:dyDescent="0.2">
      <c r="B39" s="69" t="s">
        <v>318</v>
      </c>
      <c r="C39" s="104" t="s">
        <v>319</v>
      </c>
      <c r="D39" s="32">
        <v>0</v>
      </c>
      <c r="E39" s="33">
        <v>0</v>
      </c>
      <c r="F39" s="33">
        <v>0</v>
      </c>
      <c r="G39" s="92">
        <f t="shared" si="2"/>
        <v>0</v>
      </c>
      <c r="H39" s="33">
        <v>0</v>
      </c>
      <c r="I39" s="93">
        <f t="shared" si="3"/>
        <v>0</v>
      </c>
    </row>
    <row r="40" spans="2:9" ht="26.1" customHeight="1" x14ac:dyDescent="0.2">
      <c r="B40" s="48" t="s">
        <v>320</v>
      </c>
      <c r="C40" s="104" t="s">
        <v>321</v>
      </c>
      <c r="D40" s="32">
        <v>0</v>
      </c>
      <c r="E40" s="33">
        <v>0</v>
      </c>
      <c r="F40" s="33">
        <v>0</v>
      </c>
      <c r="G40" s="92">
        <f t="shared" si="2"/>
        <v>0</v>
      </c>
      <c r="H40" s="33">
        <v>0</v>
      </c>
      <c r="I40" s="93">
        <f t="shared" si="3"/>
        <v>0</v>
      </c>
    </row>
    <row r="41" spans="2:9" ht="12.95" customHeight="1" x14ac:dyDescent="0.2">
      <c r="B41" s="69" t="s">
        <v>322</v>
      </c>
      <c r="C41" s="104" t="s">
        <v>323</v>
      </c>
      <c r="D41" s="32">
        <v>0</v>
      </c>
      <c r="E41" s="33">
        <v>0</v>
      </c>
      <c r="F41" s="33">
        <v>0</v>
      </c>
      <c r="G41" s="92">
        <f t="shared" si="2"/>
        <v>0</v>
      </c>
      <c r="H41" s="33">
        <v>0</v>
      </c>
      <c r="I41" s="93">
        <f t="shared" si="3"/>
        <v>0</v>
      </c>
    </row>
    <row r="42" spans="2:9" ht="12.95" customHeight="1" x14ac:dyDescent="0.2">
      <c r="B42" s="69" t="s">
        <v>324</v>
      </c>
      <c r="C42" s="104" t="s">
        <v>325</v>
      </c>
      <c r="D42" s="32">
        <v>0</v>
      </c>
      <c r="E42" s="33">
        <v>0</v>
      </c>
      <c r="F42" s="33">
        <v>0</v>
      </c>
      <c r="G42" s="92">
        <f t="shared" si="2"/>
        <v>0</v>
      </c>
      <c r="H42" s="33">
        <v>0</v>
      </c>
      <c r="I42" s="93">
        <f t="shared" si="3"/>
        <v>0</v>
      </c>
    </row>
    <row r="43" spans="2:9" ht="26.1" customHeight="1" x14ac:dyDescent="0.2">
      <c r="B43" s="48" t="s">
        <v>205</v>
      </c>
      <c r="C43" s="104" t="s">
        <v>326</v>
      </c>
      <c r="D43" s="32">
        <v>0</v>
      </c>
      <c r="E43" s="33">
        <v>0</v>
      </c>
      <c r="F43" s="33">
        <v>0</v>
      </c>
      <c r="G43" s="92">
        <f t="shared" si="2"/>
        <v>0</v>
      </c>
      <c r="H43" s="33">
        <v>0</v>
      </c>
      <c r="I43" s="93">
        <f t="shared" si="3"/>
        <v>0</v>
      </c>
    </row>
    <row r="44" spans="2:9" ht="12.95" customHeight="1" x14ac:dyDescent="0.2">
      <c r="B44" s="48" t="s">
        <v>128</v>
      </c>
      <c r="C44" s="104" t="s">
        <v>327</v>
      </c>
      <c r="D44" s="32">
        <v>0</v>
      </c>
      <c r="E44" s="33">
        <v>0</v>
      </c>
      <c r="F44" s="33">
        <v>0</v>
      </c>
      <c r="G44" s="92">
        <f t="shared" si="2"/>
        <v>0</v>
      </c>
      <c r="H44" s="33">
        <v>0</v>
      </c>
      <c r="I44" s="93">
        <f t="shared" si="3"/>
        <v>0</v>
      </c>
    </row>
    <row r="45" spans="2:9" ht="26.1" customHeight="1" x14ac:dyDescent="0.2">
      <c r="B45" s="69" t="s">
        <v>328</v>
      </c>
      <c r="C45" s="104" t="s">
        <v>329</v>
      </c>
      <c r="D45" s="32">
        <v>0</v>
      </c>
      <c r="E45" s="33">
        <v>0</v>
      </c>
      <c r="F45" s="33">
        <v>0</v>
      </c>
      <c r="G45" s="92">
        <f t="shared" si="2"/>
        <v>0</v>
      </c>
      <c r="H45" s="33">
        <v>0</v>
      </c>
      <c r="I45" s="93">
        <f t="shared" si="3"/>
        <v>0</v>
      </c>
    </row>
    <row r="46" spans="2:9" ht="12.95" customHeight="1" x14ac:dyDescent="0.2">
      <c r="B46" s="69" t="s">
        <v>330</v>
      </c>
      <c r="C46" s="104" t="s">
        <v>331</v>
      </c>
      <c r="D46" s="32">
        <v>0</v>
      </c>
      <c r="E46" s="33">
        <v>0</v>
      </c>
      <c r="F46" s="33">
        <v>0</v>
      </c>
      <c r="G46" s="92">
        <f t="shared" si="2"/>
        <v>0</v>
      </c>
      <c r="H46" s="33">
        <v>0</v>
      </c>
      <c r="I46" s="93">
        <f t="shared" si="3"/>
        <v>0</v>
      </c>
    </row>
    <row r="47" spans="2:9" ht="12.95" customHeight="1" x14ac:dyDescent="0.2">
      <c r="B47" s="69" t="s">
        <v>332</v>
      </c>
      <c r="C47" s="104" t="s">
        <v>333</v>
      </c>
      <c r="D47" s="32">
        <v>0</v>
      </c>
      <c r="E47" s="33">
        <v>0</v>
      </c>
      <c r="F47" s="33">
        <v>0</v>
      </c>
      <c r="G47" s="92">
        <f t="shared" si="2"/>
        <v>0</v>
      </c>
      <c r="H47" s="33">
        <v>0</v>
      </c>
      <c r="I47" s="93">
        <f t="shared" si="3"/>
        <v>0</v>
      </c>
    </row>
    <row r="48" spans="2:9" ht="12.95" customHeight="1" x14ac:dyDescent="0.2">
      <c r="B48" s="69" t="s">
        <v>334</v>
      </c>
      <c r="C48" s="104" t="s">
        <v>335</v>
      </c>
      <c r="D48" s="32">
        <v>0</v>
      </c>
      <c r="E48" s="33">
        <v>0</v>
      </c>
      <c r="F48" s="33">
        <v>0</v>
      </c>
      <c r="G48" s="92">
        <f t="shared" si="2"/>
        <v>0</v>
      </c>
      <c r="H48" s="33">
        <v>0</v>
      </c>
      <c r="I48" s="93">
        <f t="shared" si="3"/>
        <v>0</v>
      </c>
    </row>
    <row r="49" spans="2:9" ht="26.1" customHeight="1" x14ac:dyDescent="0.2">
      <c r="B49" s="47" t="s">
        <v>336</v>
      </c>
      <c r="C49" s="105" t="s">
        <v>337</v>
      </c>
      <c r="D49" s="100">
        <f>IF(D50="-",0,D50) + IF(D51="-",0,D51) + IF(D52="-",0,D52) + IF(D53="-",0,D53) + IF(D54="-",0,D54)</f>
        <v>0</v>
      </c>
      <c r="E49" s="101">
        <f>IF(E50="-",0,E50) + IF(E51="-",0,E51) + IF(E52="-",0,E52) + IF(E53="-",0,E53) + IF(E54="-",0,E54)</f>
        <v>0</v>
      </c>
      <c r="F49" s="101">
        <f>IF(F50="-",0,F50) + IF(F51="-",0,F51) + IF(F52="-",0,F52) + IF(F53="-",0,F53) + IF(F54="-",0,F54)</f>
        <v>0</v>
      </c>
      <c r="G49" s="102">
        <f t="shared" si="2"/>
        <v>0</v>
      </c>
      <c r="H49" s="101">
        <f>IF(H50="-",0,H50) + IF(H51="-",0,H51) + IF(H52="-",0,H52) + IF(H53="-",0,H53) + IF(H54="-",0,H54)</f>
        <v>0</v>
      </c>
      <c r="I49" s="103">
        <f t="shared" si="3"/>
        <v>0</v>
      </c>
    </row>
    <row r="50" spans="2:9" ht="26.1" customHeight="1" x14ac:dyDescent="0.2">
      <c r="B50" s="48" t="s">
        <v>338</v>
      </c>
      <c r="C50" s="104" t="s">
        <v>339</v>
      </c>
      <c r="D50" s="32">
        <v>0</v>
      </c>
      <c r="E50" s="33">
        <v>0</v>
      </c>
      <c r="F50" s="33">
        <v>0</v>
      </c>
      <c r="G50" s="92">
        <f t="shared" si="2"/>
        <v>0</v>
      </c>
      <c r="H50" s="33">
        <v>0</v>
      </c>
      <c r="I50" s="93">
        <f t="shared" si="3"/>
        <v>0</v>
      </c>
    </row>
    <row r="51" spans="2:9" ht="12.95" customHeight="1" x14ac:dyDescent="0.2">
      <c r="B51" s="48" t="s">
        <v>142</v>
      </c>
      <c r="C51" s="104" t="s">
        <v>340</v>
      </c>
      <c r="D51" s="32">
        <v>0</v>
      </c>
      <c r="E51" s="33">
        <v>0</v>
      </c>
      <c r="F51" s="33">
        <v>0</v>
      </c>
      <c r="G51" s="92">
        <f t="shared" si="2"/>
        <v>0</v>
      </c>
      <c r="H51" s="33">
        <v>0</v>
      </c>
      <c r="I51" s="93">
        <f t="shared" si="3"/>
        <v>0</v>
      </c>
    </row>
    <row r="52" spans="2:9" ht="12.95" customHeight="1" x14ac:dyDescent="0.2">
      <c r="B52" s="48" t="s">
        <v>341</v>
      </c>
      <c r="C52" s="104" t="s">
        <v>342</v>
      </c>
      <c r="D52" s="32">
        <v>0</v>
      </c>
      <c r="E52" s="33">
        <v>0</v>
      </c>
      <c r="F52" s="33">
        <v>0</v>
      </c>
      <c r="G52" s="92">
        <f t="shared" si="2"/>
        <v>0</v>
      </c>
      <c r="H52" s="33">
        <v>0</v>
      </c>
      <c r="I52" s="93">
        <f t="shared" si="3"/>
        <v>0</v>
      </c>
    </row>
    <row r="53" spans="2:9" ht="12.95" customHeight="1" x14ac:dyDescent="0.2">
      <c r="B53" s="48" t="s">
        <v>146</v>
      </c>
      <c r="C53" s="104" t="s">
        <v>343</v>
      </c>
      <c r="D53" s="32">
        <v>0</v>
      </c>
      <c r="E53" s="33">
        <v>0</v>
      </c>
      <c r="F53" s="33">
        <v>0</v>
      </c>
      <c r="G53" s="92">
        <f t="shared" si="2"/>
        <v>0</v>
      </c>
      <c r="H53" s="33">
        <v>0</v>
      </c>
      <c r="I53" s="93">
        <f t="shared" si="3"/>
        <v>0</v>
      </c>
    </row>
    <row r="54" spans="2:9" ht="12.95" customHeight="1" x14ac:dyDescent="0.2">
      <c r="B54" s="48" t="s">
        <v>148</v>
      </c>
      <c r="C54" s="104" t="s">
        <v>344</v>
      </c>
      <c r="D54" s="32">
        <v>0</v>
      </c>
      <c r="E54" s="33">
        <v>0</v>
      </c>
      <c r="F54" s="33">
        <v>0</v>
      </c>
      <c r="G54" s="92">
        <f t="shared" si="2"/>
        <v>0</v>
      </c>
      <c r="H54" s="33">
        <v>0</v>
      </c>
      <c r="I54" s="93">
        <f t="shared" si="3"/>
        <v>0</v>
      </c>
    </row>
    <row r="55" spans="2:9" ht="38.1" customHeight="1" x14ac:dyDescent="0.2">
      <c r="B55" s="26" t="s">
        <v>345</v>
      </c>
      <c r="C55" s="95" t="s">
        <v>346</v>
      </c>
      <c r="D55" s="42" t="s">
        <v>42</v>
      </c>
      <c r="E55" s="97">
        <f>IF(E56="-",0,E56) + IF(E57="-",0,E57) + IF(E58="-",0,E58) + IF(E59="-",0,E59) + IF(E60="-",0,E60)</f>
        <v>0</v>
      </c>
      <c r="F55" s="97">
        <f>IF(F56="-",0,F56) + IF(F57="-",0,F57) + IF(F58="-",0,F58) + IF(F59="-",0,F59) + IF(F60="-",0,F60)</f>
        <v>0</v>
      </c>
      <c r="G55" s="98">
        <f t="shared" si="2"/>
        <v>0</v>
      </c>
      <c r="H55" s="97">
        <f>IF(H56="-",0,H56) + IF(H57="-",0,H57) + IF(H58="-",0,H58) + IF(H59="-",0,H59) + IF(H60="-",0,H60)</f>
        <v>0</v>
      </c>
      <c r="I55" s="99">
        <f t="shared" si="3"/>
        <v>0</v>
      </c>
    </row>
    <row r="56" spans="2:9" ht="12.95" customHeight="1" x14ac:dyDescent="0.2">
      <c r="B56" s="35" t="s">
        <v>347</v>
      </c>
      <c r="C56" s="91" t="s">
        <v>348</v>
      </c>
      <c r="D56" s="32">
        <v>0</v>
      </c>
      <c r="E56" s="33">
        <v>0</v>
      </c>
      <c r="F56" s="33">
        <v>0</v>
      </c>
      <c r="G56" s="92">
        <f t="shared" si="2"/>
        <v>0</v>
      </c>
      <c r="H56" s="33">
        <v>0</v>
      </c>
      <c r="I56" s="93">
        <f t="shared" si="3"/>
        <v>0</v>
      </c>
    </row>
    <row r="57" spans="2:9" ht="12.95" customHeight="1" x14ac:dyDescent="0.2">
      <c r="B57" s="35" t="s">
        <v>279</v>
      </c>
      <c r="C57" s="91" t="s">
        <v>349</v>
      </c>
      <c r="D57" s="32">
        <v>0</v>
      </c>
      <c r="E57" s="33">
        <v>0</v>
      </c>
      <c r="F57" s="33">
        <v>0</v>
      </c>
      <c r="G57" s="92">
        <f t="shared" si="2"/>
        <v>0</v>
      </c>
      <c r="H57" s="33">
        <v>0</v>
      </c>
      <c r="I57" s="93">
        <f t="shared" si="3"/>
        <v>0</v>
      </c>
    </row>
    <row r="58" spans="2:9" ht="12.95" customHeight="1" x14ac:dyDescent="0.2">
      <c r="B58" s="35" t="s">
        <v>350</v>
      </c>
      <c r="C58" s="91" t="s">
        <v>351</v>
      </c>
      <c r="D58" s="32">
        <v>0</v>
      </c>
      <c r="E58" s="33">
        <v>0</v>
      </c>
      <c r="F58" s="33">
        <v>0</v>
      </c>
      <c r="G58" s="92">
        <f t="shared" si="2"/>
        <v>0</v>
      </c>
      <c r="H58" s="33">
        <v>0</v>
      </c>
      <c r="I58" s="93">
        <f t="shared" si="3"/>
        <v>0</v>
      </c>
    </row>
    <row r="59" spans="2:9" ht="12.95" customHeight="1" x14ac:dyDescent="0.2">
      <c r="B59" s="35" t="s">
        <v>352</v>
      </c>
      <c r="C59" s="91" t="s">
        <v>353</v>
      </c>
      <c r="D59" s="32">
        <v>0</v>
      </c>
      <c r="E59" s="33">
        <v>0</v>
      </c>
      <c r="F59" s="33">
        <v>0</v>
      </c>
      <c r="G59" s="92">
        <f t="shared" si="2"/>
        <v>0</v>
      </c>
      <c r="H59" s="33">
        <v>0</v>
      </c>
      <c r="I59" s="93">
        <f t="shared" si="3"/>
        <v>0</v>
      </c>
    </row>
    <row r="60" spans="2:9" ht="12.95" customHeight="1" x14ac:dyDescent="0.2">
      <c r="B60" s="35" t="s">
        <v>354</v>
      </c>
      <c r="C60" s="91" t="s">
        <v>355</v>
      </c>
      <c r="D60" s="32">
        <v>0</v>
      </c>
      <c r="E60" s="33">
        <v>0</v>
      </c>
      <c r="F60" s="33">
        <v>0</v>
      </c>
      <c r="G60" s="92">
        <f t="shared" si="2"/>
        <v>0</v>
      </c>
      <c r="H60" s="33">
        <v>0</v>
      </c>
      <c r="I60" s="93">
        <f t="shared" si="3"/>
        <v>0</v>
      </c>
    </row>
    <row r="61" spans="2:9" ht="12.95" customHeight="1" x14ac:dyDescent="0.2">
      <c r="B61" s="36" t="s">
        <v>164</v>
      </c>
      <c r="C61" s="91" t="s">
        <v>356</v>
      </c>
      <c r="D61" s="42" t="s">
        <v>42</v>
      </c>
      <c r="E61" s="33">
        <v>0</v>
      </c>
      <c r="F61" s="33">
        <v>0</v>
      </c>
      <c r="G61" s="92">
        <f t="shared" si="2"/>
        <v>0</v>
      </c>
      <c r="H61" s="33">
        <v>0</v>
      </c>
      <c r="I61" s="93">
        <f t="shared" si="3"/>
        <v>0</v>
      </c>
    </row>
    <row r="62" spans="2:9" ht="26.1" customHeight="1" x14ac:dyDescent="0.2">
      <c r="B62" s="39" t="s">
        <v>166</v>
      </c>
      <c r="C62" s="106" t="s">
        <v>357</v>
      </c>
      <c r="D62" s="51">
        <v>0</v>
      </c>
      <c r="E62" s="53">
        <v>0</v>
      </c>
      <c r="F62" s="53">
        <v>0</v>
      </c>
      <c r="G62" s="107">
        <f t="shared" si="2"/>
        <v>0</v>
      </c>
      <c r="H62" s="53">
        <v>0</v>
      </c>
      <c r="I62" s="108">
        <f t="shared" si="3"/>
        <v>0</v>
      </c>
    </row>
  </sheetData>
  <mergeCells count="1">
    <mergeCell ref="B2:I2"/>
  </mergeCells>
  <pageMargins left="0.39370078740157483" right="0.39370078740157483" top="0.39370078740157483" bottom="0.39370078740157483" header="0" footer="0"/>
  <pageSetup scale="75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42"/>
  <sheetViews>
    <sheetView workbookViewId="0"/>
  </sheetViews>
  <sheetFormatPr defaultColWidth="10.5" defaultRowHeight="11.45" customHeight="1" x14ac:dyDescent="0.2"/>
  <cols>
    <col min="1" max="1" width="1.1640625" style="1" customWidth="1"/>
    <col min="2" max="2" width="93.33203125" style="1" customWidth="1"/>
    <col min="3" max="3" width="11.6640625" style="1" customWidth="1"/>
    <col min="4" max="8" width="22.1640625" style="1" customWidth="1"/>
  </cols>
  <sheetData>
    <row r="1" spans="2:8" ht="11.1" customHeight="1" x14ac:dyDescent="0.2">
      <c r="H1" s="55" t="s">
        <v>358</v>
      </c>
    </row>
    <row r="2" spans="2:8" ht="15" customHeight="1" x14ac:dyDescent="0.2">
      <c r="B2" s="182" t="s">
        <v>359</v>
      </c>
      <c r="C2" s="182"/>
      <c r="D2" s="182"/>
      <c r="E2" s="182"/>
      <c r="F2" s="182"/>
      <c r="G2" s="182"/>
      <c r="H2" s="182"/>
    </row>
    <row r="3" spans="2:8" ht="51" customHeight="1" x14ac:dyDescent="0.2">
      <c r="B3" s="61" t="s">
        <v>360</v>
      </c>
      <c r="C3" s="61" t="s">
        <v>20</v>
      </c>
      <c r="D3" s="61" t="s">
        <v>361</v>
      </c>
      <c r="E3" s="61" t="s">
        <v>362</v>
      </c>
      <c r="F3" s="19" t="s">
        <v>33</v>
      </c>
      <c r="G3" s="19" t="s">
        <v>363</v>
      </c>
      <c r="H3" s="19" t="s">
        <v>35</v>
      </c>
    </row>
    <row r="4" spans="2:8" ht="11.1" customHeight="1" x14ac:dyDescent="0.2">
      <c r="B4" s="12" t="s">
        <v>22</v>
      </c>
      <c r="C4" s="109" t="s">
        <v>23</v>
      </c>
      <c r="D4" s="12" t="s">
        <v>24</v>
      </c>
      <c r="E4" s="12" t="s">
        <v>36</v>
      </c>
      <c r="F4" s="12" t="s">
        <v>37</v>
      </c>
      <c r="G4" s="12" t="s">
        <v>38</v>
      </c>
      <c r="H4" s="12" t="s">
        <v>39</v>
      </c>
    </row>
    <row r="5" spans="2:8" ht="38.1" customHeight="1" x14ac:dyDescent="0.2">
      <c r="B5" s="110" t="s">
        <v>364</v>
      </c>
      <c r="C5" s="111" t="s">
        <v>365</v>
      </c>
      <c r="D5" s="23" t="s">
        <v>42</v>
      </c>
      <c r="E5" s="23" t="s">
        <v>42</v>
      </c>
      <c r="F5" s="85" t="s">
        <v>42</v>
      </c>
      <c r="G5" s="24">
        <f>IF(G6="-",0,G6) + IF(G11="-",0,G11) + IF(G14="-",0,G14) + IF(G17="-",0,G17) + IF(G25="-",0,G25) + IF(G29="-",0,G29) + IF(G30="-",0,G30) + IF(G33="-",0,G33) + IF(G36="-",0,G36) + IF(G40="-",0,G40) + IF(G41="-",0,G41)</f>
        <v>0</v>
      </c>
      <c r="H5" s="25">
        <f>IF(H6="-",0,H6) + IF(H11="-",0,H11) + IF(H14="-",0,H14) + IF(H17="-",0,H17) + IF(H25="-",0,H25) + IF(H29="-",0,H29) + IF(H30="-",0,H30) + IF(H33="-",0,H33) + IF(H36="-",0,H36) + IF(H40="-",0,H40) + IF(H41="-",0,H41)</f>
        <v>0</v>
      </c>
    </row>
    <row r="6" spans="2:8" ht="26.1" customHeight="1" x14ac:dyDescent="0.2">
      <c r="B6" s="112" t="s">
        <v>366</v>
      </c>
      <c r="C6" s="113" t="s">
        <v>367</v>
      </c>
      <c r="D6" s="41" t="s">
        <v>42</v>
      </c>
      <c r="E6" s="28">
        <f>IF(E7="-",0,E7) + IF(E10="-",0,E10)</f>
        <v>0</v>
      </c>
      <c r="F6" s="42" t="s">
        <v>42</v>
      </c>
      <c r="G6" s="29">
        <f>IF(G7="-",0,G7) + IF(G9="-",0,G9) + IF(G10="-",0,G10)</f>
        <v>0</v>
      </c>
      <c r="H6" s="30">
        <f>IF(H7="-",0,H7) + IF(H9="-",0,H9) + IF(H10="-",0,H10)</f>
        <v>0</v>
      </c>
    </row>
    <row r="7" spans="2:8" ht="26.1" customHeight="1" x14ac:dyDescent="0.2">
      <c r="B7" s="114" t="s">
        <v>368</v>
      </c>
      <c r="C7" s="44" t="s">
        <v>369</v>
      </c>
      <c r="D7" s="32">
        <v>0</v>
      </c>
      <c r="E7" s="32">
        <v>0</v>
      </c>
      <c r="F7" s="32">
        <v>0</v>
      </c>
      <c r="G7" s="33">
        <v>0</v>
      </c>
      <c r="H7" s="34">
        <v>0</v>
      </c>
    </row>
    <row r="8" spans="2:8" ht="26.1" customHeight="1" x14ac:dyDescent="0.2">
      <c r="B8" s="115" t="s">
        <v>370</v>
      </c>
      <c r="C8" s="116" t="s">
        <v>371</v>
      </c>
      <c r="D8" s="32">
        <v>0</v>
      </c>
      <c r="E8" s="32">
        <v>0</v>
      </c>
      <c r="F8" s="42" t="s">
        <v>42</v>
      </c>
      <c r="G8" s="42" t="s">
        <v>42</v>
      </c>
      <c r="H8" s="43" t="s">
        <v>42</v>
      </c>
    </row>
    <row r="9" spans="2:8" ht="26.1" customHeight="1" x14ac:dyDescent="0.2">
      <c r="B9" s="114" t="s">
        <v>372</v>
      </c>
      <c r="C9" s="44" t="s">
        <v>373</v>
      </c>
      <c r="D9" s="41" t="s">
        <v>42</v>
      </c>
      <c r="E9" s="42" t="s">
        <v>42</v>
      </c>
      <c r="F9" s="32">
        <v>0</v>
      </c>
      <c r="G9" s="33">
        <v>0</v>
      </c>
      <c r="H9" s="34">
        <v>0</v>
      </c>
    </row>
    <row r="10" spans="2:8" ht="26.1" customHeight="1" x14ac:dyDescent="0.2">
      <c r="B10" s="117" t="s">
        <v>374</v>
      </c>
      <c r="C10" s="118" t="s">
        <v>375</v>
      </c>
      <c r="D10" s="32">
        <v>0</v>
      </c>
      <c r="E10" s="32">
        <v>0</v>
      </c>
      <c r="F10" s="32">
        <v>0</v>
      </c>
      <c r="G10" s="33">
        <v>0</v>
      </c>
      <c r="H10" s="34">
        <v>0</v>
      </c>
    </row>
    <row r="11" spans="2:8" ht="26.1" customHeight="1" x14ac:dyDescent="0.2">
      <c r="B11" s="119" t="s">
        <v>376</v>
      </c>
      <c r="C11" s="120" t="s">
        <v>377</v>
      </c>
      <c r="D11" s="41" t="s">
        <v>42</v>
      </c>
      <c r="E11" s="28">
        <f>IF(E12="-",0,E12) + IF(E13="-",0,E13)</f>
        <v>0</v>
      </c>
      <c r="F11" s="42" t="s">
        <v>42</v>
      </c>
      <c r="G11" s="29">
        <f>IF(G12="-",0,G12) + IF(G13="-",0,G13)</f>
        <v>0</v>
      </c>
      <c r="H11" s="30">
        <f>IF(H12="-",0,H12) + IF(H13="-",0,H13)</f>
        <v>0</v>
      </c>
    </row>
    <row r="12" spans="2:8" ht="26.1" customHeight="1" x14ac:dyDescent="0.2">
      <c r="B12" s="117" t="s">
        <v>378</v>
      </c>
      <c r="C12" s="118" t="s">
        <v>379</v>
      </c>
      <c r="D12" s="32">
        <v>0</v>
      </c>
      <c r="E12" s="32">
        <v>0</v>
      </c>
      <c r="F12" s="32">
        <v>0</v>
      </c>
      <c r="G12" s="33">
        <v>0</v>
      </c>
      <c r="H12" s="34">
        <v>0</v>
      </c>
    </row>
    <row r="13" spans="2:8" ht="26.1" customHeight="1" x14ac:dyDescent="0.2">
      <c r="B13" s="117" t="s">
        <v>380</v>
      </c>
      <c r="C13" s="44" t="s">
        <v>381</v>
      </c>
      <c r="D13" s="32">
        <v>0</v>
      </c>
      <c r="E13" s="32">
        <v>0</v>
      </c>
      <c r="F13" s="32">
        <v>0</v>
      </c>
      <c r="G13" s="33">
        <v>0</v>
      </c>
      <c r="H13" s="34">
        <v>0</v>
      </c>
    </row>
    <row r="14" spans="2:8" ht="12.95" customHeight="1" x14ac:dyDescent="0.2">
      <c r="B14" s="119" t="s">
        <v>382</v>
      </c>
      <c r="C14" s="120" t="s">
        <v>383</v>
      </c>
      <c r="D14" s="41" t="s">
        <v>42</v>
      </c>
      <c r="E14" s="28">
        <f>IF(E15="-",0,E15) + IF(E16="-",0,E16)</f>
        <v>0</v>
      </c>
      <c r="F14" s="42" t="s">
        <v>42</v>
      </c>
      <c r="G14" s="29">
        <f>IF(G15="-",0,G15) + IF(G16="-",0,G16)</f>
        <v>0</v>
      </c>
      <c r="H14" s="30">
        <f>IF(H15="-",0,H15) + IF(H16="-",0,H16)</f>
        <v>0</v>
      </c>
    </row>
    <row r="15" spans="2:8" ht="26.1" customHeight="1" x14ac:dyDescent="0.2">
      <c r="B15" s="114" t="s">
        <v>384</v>
      </c>
      <c r="C15" s="118" t="s">
        <v>385</v>
      </c>
      <c r="D15" s="32">
        <v>0</v>
      </c>
      <c r="E15" s="32">
        <v>0</v>
      </c>
      <c r="F15" s="32">
        <v>0</v>
      </c>
      <c r="G15" s="33">
        <v>0</v>
      </c>
      <c r="H15" s="34">
        <v>0</v>
      </c>
    </row>
    <row r="16" spans="2:8" ht="12.95" customHeight="1" x14ac:dyDescent="0.2">
      <c r="B16" s="114" t="s">
        <v>386</v>
      </c>
      <c r="C16" s="118" t="s">
        <v>387</v>
      </c>
      <c r="D16" s="32">
        <v>0</v>
      </c>
      <c r="E16" s="32">
        <v>0</v>
      </c>
      <c r="F16" s="32">
        <v>0</v>
      </c>
      <c r="G16" s="33">
        <v>0</v>
      </c>
      <c r="H16" s="34">
        <v>0</v>
      </c>
    </row>
    <row r="17" spans="2:8" ht="12.95" customHeight="1" x14ac:dyDescent="0.2">
      <c r="B17" s="119" t="s">
        <v>388</v>
      </c>
      <c r="C17" s="120" t="s">
        <v>389</v>
      </c>
      <c r="D17" s="41" t="s">
        <v>42</v>
      </c>
      <c r="E17" s="28">
        <f>IF(E18="-",0,E18) + IF(E21="-",0,E21) + IF(E24="-",0,E24)</f>
        <v>0</v>
      </c>
      <c r="F17" s="42" t="s">
        <v>42</v>
      </c>
      <c r="G17" s="29">
        <f>IF(G18="-",0,G18) + IF(G20="-",0,G20) + IF(G21="-",0,G21) + IF(G23="-",0,G23) + IF(G24="-",0,G24)</f>
        <v>0</v>
      </c>
      <c r="H17" s="30">
        <f>IF(H18="-",0,H18) + IF(H20="-",0,H20) + IF(H21="-",0,H21) + IF(H23="-",0,H23) + IF(H24="-",0,H24)</f>
        <v>0</v>
      </c>
    </row>
    <row r="18" spans="2:8" ht="38.1" customHeight="1" x14ac:dyDescent="0.2">
      <c r="B18" s="121" t="s">
        <v>390</v>
      </c>
      <c r="C18" s="44" t="s">
        <v>391</v>
      </c>
      <c r="D18" s="32">
        <v>0</v>
      </c>
      <c r="E18" s="32">
        <v>0</v>
      </c>
      <c r="F18" s="32">
        <v>0</v>
      </c>
      <c r="G18" s="33">
        <v>0</v>
      </c>
      <c r="H18" s="34">
        <v>0</v>
      </c>
    </row>
    <row r="19" spans="2:8" ht="26.1" customHeight="1" x14ac:dyDescent="0.2">
      <c r="B19" s="122" t="s">
        <v>392</v>
      </c>
      <c r="C19" s="44" t="s">
        <v>393</v>
      </c>
      <c r="D19" s="32">
        <v>0</v>
      </c>
      <c r="E19" s="32">
        <v>0</v>
      </c>
      <c r="F19" s="32">
        <v>0</v>
      </c>
      <c r="G19" s="33">
        <v>0</v>
      </c>
      <c r="H19" s="34">
        <v>0</v>
      </c>
    </row>
    <row r="20" spans="2:8" ht="12.95" customHeight="1" x14ac:dyDescent="0.2">
      <c r="B20" s="114" t="s">
        <v>394</v>
      </c>
      <c r="C20" s="116" t="s">
        <v>395</v>
      </c>
      <c r="D20" s="32">
        <v>0</v>
      </c>
      <c r="E20" s="32">
        <v>0</v>
      </c>
      <c r="F20" s="32">
        <v>0</v>
      </c>
      <c r="G20" s="33">
        <v>0</v>
      </c>
      <c r="H20" s="34">
        <v>0</v>
      </c>
    </row>
    <row r="21" spans="2:8" ht="12.95" customHeight="1" x14ac:dyDescent="0.2">
      <c r="B21" s="39" t="s">
        <v>396</v>
      </c>
      <c r="C21" s="123" t="s">
        <v>397</v>
      </c>
      <c r="D21" s="32">
        <v>0</v>
      </c>
      <c r="E21" s="32">
        <v>0</v>
      </c>
      <c r="F21" s="32">
        <v>0</v>
      </c>
      <c r="G21" s="33">
        <v>0</v>
      </c>
      <c r="H21" s="34">
        <v>0</v>
      </c>
    </row>
    <row r="22" spans="2:8" ht="26.1" customHeight="1" x14ac:dyDescent="0.2">
      <c r="B22" s="124" t="s">
        <v>398</v>
      </c>
      <c r="C22" s="118" t="s">
        <v>399</v>
      </c>
      <c r="D22" s="32">
        <v>0</v>
      </c>
      <c r="E22" s="32">
        <v>0</v>
      </c>
      <c r="F22" s="42" t="s">
        <v>42</v>
      </c>
      <c r="G22" s="42" t="s">
        <v>42</v>
      </c>
      <c r="H22" s="43" t="s">
        <v>42</v>
      </c>
    </row>
    <row r="23" spans="2:8" ht="26.1" customHeight="1" x14ac:dyDescent="0.2">
      <c r="B23" s="114" t="s">
        <v>400</v>
      </c>
      <c r="C23" s="37" t="s">
        <v>401</v>
      </c>
      <c r="D23" s="42" t="s">
        <v>42</v>
      </c>
      <c r="E23" s="42" t="s">
        <v>42</v>
      </c>
      <c r="F23" s="32">
        <v>0</v>
      </c>
      <c r="G23" s="33">
        <v>0</v>
      </c>
      <c r="H23" s="34">
        <v>0</v>
      </c>
    </row>
    <row r="24" spans="2:8" ht="26.1" customHeight="1" x14ac:dyDescent="0.2">
      <c r="B24" s="114" t="s">
        <v>402</v>
      </c>
      <c r="C24" s="37" t="s">
        <v>403</v>
      </c>
      <c r="D24" s="32">
        <v>0</v>
      </c>
      <c r="E24" s="32">
        <v>0</v>
      </c>
      <c r="F24" s="32">
        <v>0</v>
      </c>
      <c r="G24" s="33">
        <v>0</v>
      </c>
      <c r="H24" s="34">
        <v>0</v>
      </c>
    </row>
    <row r="25" spans="2:8" ht="12.95" customHeight="1" x14ac:dyDescent="0.2">
      <c r="B25" s="125" t="s">
        <v>404</v>
      </c>
      <c r="C25" s="40" t="s">
        <v>405</v>
      </c>
      <c r="D25" s="42" t="s">
        <v>42</v>
      </c>
      <c r="E25" s="28">
        <f>IF(E26="-",0,E26) + IF(E28="-",0,E28)</f>
        <v>0</v>
      </c>
      <c r="F25" s="42" t="s">
        <v>42</v>
      </c>
      <c r="G25" s="29">
        <f>IF(G26="-",0,G26) + IF(G28="-",0,G28)</f>
        <v>0</v>
      </c>
      <c r="H25" s="30">
        <f>IF(H26="-",0,H26) + IF(H28="-",0,H28)</f>
        <v>0</v>
      </c>
    </row>
    <row r="26" spans="2:8" ht="26.1" customHeight="1" x14ac:dyDescent="0.2">
      <c r="B26" s="35" t="s">
        <v>406</v>
      </c>
      <c r="C26" s="37" t="s">
        <v>407</v>
      </c>
      <c r="D26" s="32">
        <v>0</v>
      </c>
      <c r="E26" s="32">
        <v>0</v>
      </c>
      <c r="F26" s="32">
        <v>0</v>
      </c>
      <c r="G26" s="33">
        <v>0</v>
      </c>
      <c r="H26" s="34">
        <v>0</v>
      </c>
    </row>
    <row r="27" spans="2:8" ht="26.1" customHeight="1" x14ac:dyDescent="0.2">
      <c r="B27" s="124" t="s">
        <v>408</v>
      </c>
      <c r="C27" s="37" t="s">
        <v>409</v>
      </c>
      <c r="D27" s="32">
        <v>0</v>
      </c>
      <c r="E27" s="32">
        <v>0</v>
      </c>
      <c r="F27" s="32">
        <v>0</v>
      </c>
      <c r="G27" s="33">
        <v>0</v>
      </c>
      <c r="H27" s="34">
        <v>0</v>
      </c>
    </row>
    <row r="28" spans="2:8" ht="12.95" customHeight="1" x14ac:dyDescent="0.2">
      <c r="B28" s="35" t="s">
        <v>410</v>
      </c>
      <c r="C28" s="37" t="s">
        <v>411</v>
      </c>
      <c r="D28" s="32">
        <v>0</v>
      </c>
      <c r="E28" s="32">
        <v>0</v>
      </c>
      <c r="F28" s="32">
        <v>0</v>
      </c>
      <c r="G28" s="33">
        <v>0</v>
      </c>
      <c r="H28" s="34">
        <v>0</v>
      </c>
    </row>
    <row r="29" spans="2:8" ht="12.95" customHeight="1" x14ac:dyDescent="0.2">
      <c r="B29" s="125" t="s">
        <v>412</v>
      </c>
      <c r="C29" s="40" t="s">
        <v>413</v>
      </c>
      <c r="D29" s="32">
        <v>0</v>
      </c>
      <c r="E29" s="32">
        <v>0</v>
      </c>
      <c r="F29" s="32">
        <v>0</v>
      </c>
      <c r="G29" s="33">
        <v>0</v>
      </c>
      <c r="H29" s="34">
        <v>0</v>
      </c>
    </row>
    <row r="30" spans="2:8" ht="12.95" customHeight="1" x14ac:dyDescent="0.2">
      <c r="B30" s="125" t="s">
        <v>414</v>
      </c>
      <c r="C30" s="40" t="s">
        <v>415</v>
      </c>
      <c r="D30" s="42" t="s">
        <v>42</v>
      </c>
      <c r="E30" s="28">
        <f>IF(E31="-",0,E31) + IF(E32="-",0,E32)</f>
        <v>0</v>
      </c>
      <c r="F30" s="42" t="s">
        <v>42</v>
      </c>
      <c r="G30" s="29">
        <f>IF(G31="-",0,G31) + IF(G32="-",0,G32)</f>
        <v>0</v>
      </c>
      <c r="H30" s="30">
        <f>IF(H31="-",0,H31) + IF(H32="-",0,H32)</f>
        <v>0</v>
      </c>
    </row>
    <row r="31" spans="2:8" ht="26.1" customHeight="1" x14ac:dyDescent="0.2">
      <c r="B31" s="35" t="s">
        <v>416</v>
      </c>
      <c r="C31" s="37" t="s">
        <v>417</v>
      </c>
      <c r="D31" s="32">
        <v>0</v>
      </c>
      <c r="E31" s="32">
        <v>0</v>
      </c>
      <c r="F31" s="32">
        <v>0</v>
      </c>
      <c r="G31" s="33">
        <v>0</v>
      </c>
      <c r="H31" s="34">
        <v>0</v>
      </c>
    </row>
    <row r="32" spans="2:8" ht="12.95" customHeight="1" x14ac:dyDescent="0.2">
      <c r="B32" s="35" t="s">
        <v>386</v>
      </c>
      <c r="C32" s="37" t="s">
        <v>418</v>
      </c>
      <c r="D32" s="32">
        <v>0</v>
      </c>
      <c r="E32" s="32">
        <v>0</v>
      </c>
      <c r="F32" s="32">
        <v>0</v>
      </c>
      <c r="G32" s="33">
        <v>0</v>
      </c>
      <c r="H32" s="34">
        <v>0</v>
      </c>
    </row>
    <row r="33" spans="2:8" ht="12.95" customHeight="1" x14ac:dyDescent="0.2">
      <c r="B33" s="125" t="s">
        <v>419</v>
      </c>
      <c r="C33" s="40" t="s">
        <v>420</v>
      </c>
      <c r="D33" s="42" t="s">
        <v>42</v>
      </c>
      <c r="E33" s="28">
        <f>IF(E34="-",0,E34) + IF(E35="-",0,E35)</f>
        <v>0</v>
      </c>
      <c r="F33" s="42" t="s">
        <v>42</v>
      </c>
      <c r="G33" s="29">
        <f>IF(G34="-",0,G34) + IF(G35="-",0,G35)</f>
        <v>0</v>
      </c>
      <c r="H33" s="30">
        <f>IF(H34="-",0,H34) + IF(H35="-",0,H35)</f>
        <v>0</v>
      </c>
    </row>
    <row r="34" spans="2:8" ht="26.1" customHeight="1" x14ac:dyDescent="0.2">
      <c r="B34" s="35" t="s">
        <v>421</v>
      </c>
      <c r="C34" s="37" t="s">
        <v>422</v>
      </c>
      <c r="D34" s="32">
        <v>0</v>
      </c>
      <c r="E34" s="32">
        <v>0</v>
      </c>
      <c r="F34" s="32">
        <v>0</v>
      </c>
      <c r="G34" s="33">
        <v>0</v>
      </c>
      <c r="H34" s="34">
        <v>0</v>
      </c>
    </row>
    <row r="35" spans="2:8" ht="12.95" customHeight="1" x14ac:dyDescent="0.2">
      <c r="B35" s="35" t="s">
        <v>423</v>
      </c>
      <c r="C35" s="37" t="s">
        <v>424</v>
      </c>
      <c r="D35" s="32">
        <v>0</v>
      </c>
      <c r="E35" s="32">
        <v>0</v>
      </c>
      <c r="F35" s="32">
        <v>0</v>
      </c>
      <c r="G35" s="33">
        <v>0</v>
      </c>
      <c r="H35" s="34">
        <v>0</v>
      </c>
    </row>
    <row r="36" spans="2:8" ht="12.95" customHeight="1" x14ac:dyDescent="0.2">
      <c r="B36" s="125" t="s">
        <v>425</v>
      </c>
      <c r="C36" s="40" t="s">
        <v>426</v>
      </c>
      <c r="D36" s="42" t="s">
        <v>42</v>
      </c>
      <c r="E36" s="28">
        <f>IF(E37="-",0,E37) + IF(E38="-",0,E38)</f>
        <v>0</v>
      </c>
      <c r="F36" s="42" t="s">
        <v>42</v>
      </c>
      <c r="G36" s="29">
        <f>IF(G37="-",0,G37) + IF(G38="-",0,G38)</f>
        <v>0</v>
      </c>
      <c r="H36" s="30">
        <f>IF(H37="-",0,H37) + IF(H38="-",0,H38)</f>
        <v>0</v>
      </c>
    </row>
    <row r="37" spans="2:8" ht="26.1" customHeight="1" x14ac:dyDescent="0.2">
      <c r="B37" s="35" t="s">
        <v>427</v>
      </c>
      <c r="C37" s="37" t="s">
        <v>428</v>
      </c>
      <c r="D37" s="32">
        <v>0</v>
      </c>
      <c r="E37" s="32">
        <v>0</v>
      </c>
      <c r="F37" s="32">
        <v>0</v>
      </c>
      <c r="G37" s="33">
        <v>0</v>
      </c>
      <c r="H37" s="34">
        <v>0</v>
      </c>
    </row>
    <row r="38" spans="2:8" ht="12.95" customHeight="1" x14ac:dyDescent="0.2">
      <c r="B38" s="35" t="s">
        <v>423</v>
      </c>
      <c r="C38" s="37" t="s">
        <v>429</v>
      </c>
      <c r="D38" s="32">
        <v>0</v>
      </c>
      <c r="E38" s="32">
        <v>0</v>
      </c>
      <c r="F38" s="32">
        <v>0</v>
      </c>
      <c r="G38" s="33">
        <v>0</v>
      </c>
      <c r="H38" s="34">
        <v>0</v>
      </c>
    </row>
    <row r="39" spans="2:8" ht="12.95" customHeight="1" x14ac:dyDescent="0.2">
      <c r="B39" s="35" t="s">
        <v>430</v>
      </c>
      <c r="C39" s="37" t="s">
        <v>431</v>
      </c>
      <c r="D39" s="42" t="s">
        <v>42</v>
      </c>
      <c r="E39" s="42" t="s">
        <v>42</v>
      </c>
      <c r="F39" s="32">
        <v>0</v>
      </c>
      <c r="G39" s="42" t="s">
        <v>42</v>
      </c>
      <c r="H39" s="43" t="s">
        <v>42</v>
      </c>
    </row>
    <row r="40" spans="2:8" ht="12.95" customHeight="1" x14ac:dyDescent="0.2">
      <c r="B40" s="125" t="s">
        <v>432</v>
      </c>
      <c r="C40" s="37" t="s">
        <v>433</v>
      </c>
      <c r="D40" s="42" t="s">
        <v>42</v>
      </c>
      <c r="E40" s="42" t="s">
        <v>42</v>
      </c>
      <c r="F40" s="32">
        <v>0</v>
      </c>
      <c r="G40" s="33">
        <v>0</v>
      </c>
      <c r="H40" s="34">
        <v>0</v>
      </c>
    </row>
    <row r="41" spans="2:8" ht="12.95" customHeight="1" x14ac:dyDescent="0.2">
      <c r="B41" s="26" t="s">
        <v>434</v>
      </c>
      <c r="C41" s="57" t="s">
        <v>435</v>
      </c>
      <c r="D41" s="51">
        <v>0</v>
      </c>
      <c r="E41" s="51">
        <v>0</v>
      </c>
      <c r="F41" s="51">
        <v>0</v>
      </c>
      <c r="G41" s="53">
        <v>0</v>
      </c>
      <c r="H41" s="54">
        <v>0</v>
      </c>
    </row>
    <row r="42" spans="2:8" ht="12.95" customHeight="1" x14ac:dyDescent="0.2">
      <c r="B42" s="194" t="s">
        <v>436</v>
      </c>
      <c r="C42" s="194"/>
      <c r="D42" s="194"/>
      <c r="E42" s="194"/>
      <c r="F42" s="194"/>
    </row>
  </sheetData>
  <mergeCells count="2">
    <mergeCell ref="B2:H2"/>
    <mergeCell ref="B42:F42"/>
  </mergeCells>
  <pageMargins left="0.39370078740157483" right="0.39370078740157483" top="0.39370078740157483" bottom="0.39370078740157483" header="0" footer="0"/>
  <pageSetup scale="55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33"/>
  <sheetViews>
    <sheetView workbookViewId="0"/>
  </sheetViews>
  <sheetFormatPr defaultColWidth="10.5" defaultRowHeight="11.45" customHeight="1" x14ac:dyDescent="0.2"/>
  <cols>
    <col min="1" max="1" width="1.1640625" style="1" customWidth="1"/>
    <col min="2" max="2" width="51.33203125" style="1" customWidth="1"/>
    <col min="3" max="3" width="32.6640625" style="1" customWidth="1"/>
    <col min="4" max="4" width="11.6640625" style="1" customWidth="1"/>
    <col min="5" max="10" width="22.1640625" style="1" customWidth="1"/>
  </cols>
  <sheetData>
    <row r="1" spans="2:10" ht="11.1" customHeight="1" x14ac:dyDescent="0.2">
      <c r="J1" s="55" t="s">
        <v>437</v>
      </c>
    </row>
    <row r="2" spans="2:10" ht="15" customHeight="1" x14ac:dyDescent="0.2">
      <c r="B2" s="203" t="s">
        <v>438</v>
      </c>
      <c r="C2" s="203"/>
      <c r="D2" s="203"/>
      <c r="E2" s="203"/>
      <c r="F2" s="203"/>
      <c r="G2" s="203"/>
      <c r="H2" s="203"/>
      <c r="I2" s="203"/>
      <c r="J2" s="203"/>
    </row>
    <row r="3" spans="2:10" ht="63" customHeight="1" x14ac:dyDescent="0.2">
      <c r="B3" s="204" t="s">
        <v>171</v>
      </c>
      <c r="C3" s="204"/>
      <c r="D3" s="19" t="s">
        <v>20</v>
      </c>
      <c r="E3" s="80" t="s">
        <v>254</v>
      </c>
      <c r="F3" s="80" t="s">
        <v>255</v>
      </c>
      <c r="G3" s="80" t="s">
        <v>256</v>
      </c>
      <c r="H3" s="80" t="s">
        <v>257</v>
      </c>
      <c r="I3" s="80" t="s">
        <v>258</v>
      </c>
      <c r="J3" s="80" t="s">
        <v>259</v>
      </c>
    </row>
    <row r="4" spans="2:10" ht="11.1" customHeight="1" x14ac:dyDescent="0.2">
      <c r="B4" s="205" t="s">
        <v>22</v>
      </c>
      <c r="C4" s="205"/>
      <c r="D4" s="12" t="s">
        <v>23</v>
      </c>
      <c r="E4" s="12" t="s">
        <v>24</v>
      </c>
      <c r="F4" s="12" t="s">
        <v>36</v>
      </c>
      <c r="G4" s="12" t="s">
        <v>37</v>
      </c>
      <c r="H4" s="12" t="s">
        <v>38</v>
      </c>
      <c r="I4" s="12" t="s">
        <v>183</v>
      </c>
      <c r="J4" s="12" t="s">
        <v>184</v>
      </c>
    </row>
    <row r="5" spans="2:10" ht="26.1" customHeight="1" x14ac:dyDescent="0.2">
      <c r="B5" s="206" t="s">
        <v>439</v>
      </c>
      <c r="C5" s="206"/>
      <c r="D5" s="13" t="s">
        <v>440</v>
      </c>
      <c r="E5" s="85" t="s">
        <v>42</v>
      </c>
      <c r="F5" s="24">
        <f>IF(F6="-",0,F6) + IF(F17="-",0,F17) + IF(F22="-",0,F22) + IF(F25="-",0,F25) + IF(F26="-",0,F26) + IF(F28="-",0,F28) + IF(F31="-",0,F31)</f>
        <v>0</v>
      </c>
      <c r="G5" s="24">
        <f>IF(G6="-",0,G6) + IF(G17="-",0,G17) + IF(G22="-",0,G22) + IF(G25="-",0,G25) + IF(G26="-",0,G26) + IF(G28="-",0,G28) + IF(G31="-",0,G31)</f>
        <v>0</v>
      </c>
      <c r="H5" s="86">
        <f t="shared" ref="H5:H15" si="0">IF((IF((F5 * 1000)="-",0,(F5 * 1000)))=0,0,((IF((G5 * 1000)="-",0,(G5 * 1000))-IF((F5 * 1000)="-",0,(F5 * 1000))))/(IF((F5 * 1000)="-",0,(F5 * 1000))))*100</f>
        <v>0</v>
      </c>
      <c r="I5" s="24">
        <f>IF(I6="-",0,I6) + IF(I17="-",0,I17) + IF(I22="-",0,I22) + IF(I25="-",0,I25) + IF(I26="-",0,I26) + IF(I28="-",0,I28) + IF(I31="-",0,I31)</f>
        <v>0</v>
      </c>
      <c r="J5" s="87">
        <f t="shared" ref="J5:J15" si="1">IF(((IF((F5 * 1000)="-",0,(F5 * 1000))+IF((I5 * 1000)="-",0,(I5 * 1000))))=0,0,((IF((G5 * 1000)="-",0,(G5 * 1000))-IF((F5 * 1000)="-",0,(F5 * 1000))-IF((I5 * 1000)="-",0,(I5 * 1000))))/((IF((F5 * 1000)="-",0,(F5 * 1000))+IF((I5 * 1000)="-",0,(I5 * 1000)))))*100</f>
        <v>0</v>
      </c>
    </row>
    <row r="6" spans="2:10" ht="38.1" customHeight="1" x14ac:dyDescent="0.2">
      <c r="B6" s="201" t="s">
        <v>441</v>
      </c>
      <c r="C6" s="201"/>
      <c r="D6" s="40" t="s">
        <v>442</v>
      </c>
      <c r="E6" s="28">
        <f>IF(E7="-",0,E7) + IF(E8="-",0,E8) + IF(E9="-",0,E9) + IF(E10="-",0,E10) + IF(E11="-",0,E11) + IF(E12="-",0,E12) + IF(E13="-",0,E13) + IF(E14="-",0,E14) + IF(E15="-",0,E15)</f>
        <v>0</v>
      </c>
      <c r="F6" s="29">
        <f>IF(F7="-",0,F7) + IF(F8="-",0,F8) + IF(F9="-",0,F9) + IF(F10="-",0,F10) + IF(F11="-",0,F11) + IF(F12="-",0,F12) + IF(F13="-",0,F13) + IF(F14="-",0,F14) + IF(F15="-",0,F15)</f>
        <v>0</v>
      </c>
      <c r="G6" s="29">
        <f>IF(G7="-",0,G7) + IF(G8="-",0,G8) + IF(G9="-",0,G9) + IF(G10="-",0,G10) + IF(G11="-",0,G11) + IF(G12="-",0,G12) + IF(G13="-",0,G13) + IF(G14="-",0,G14) + IF(G15="-",0,G15)</f>
        <v>0</v>
      </c>
      <c r="H6" s="89">
        <f t="shared" si="0"/>
        <v>0</v>
      </c>
      <c r="I6" s="29">
        <f>IF(I7="-",0,I7) + IF(I8="-",0,I8) + IF(I9="-",0,I9) + IF(I10="-",0,I10) + IF(I11="-",0,I11) + IF(I12="-",0,I12) + IF(I13="-",0,I13) + IF(I14="-",0,I14) + IF(I15="-",0,I15)</f>
        <v>0</v>
      </c>
      <c r="J6" s="90">
        <f t="shared" si="1"/>
        <v>0</v>
      </c>
    </row>
    <row r="7" spans="2:10" ht="26.1" customHeight="1" x14ac:dyDescent="0.2">
      <c r="B7" s="196" t="s">
        <v>443</v>
      </c>
      <c r="C7" s="196"/>
      <c r="D7" s="37" t="s">
        <v>444</v>
      </c>
      <c r="E7" s="32">
        <v>0</v>
      </c>
      <c r="F7" s="33">
        <v>0</v>
      </c>
      <c r="G7" s="33">
        <v>0</v>
      </c>
      <c r="H7" s="92">
        <f t="shared" si="0"/>
        <v>0</v>
      </c>
      <c r="I7" s="33">
        <v>0</v>
      </c>
      <c r="J7" s="93">
        <f t="shared" si="1"/>
        <v>0</v>
      </c>
    </row>
    <row r="8" spans="2:10" ht="12.95" customHeight="1" x14ac:dyDescent="0.2">
      <c r="B8" s="196" t="s">
        <v>445</v>
      </c>
      <c r="C8" s="196"/>
      <c r="D8" s="37" t="s">
        <v>446</v>
      </c>
      <c r="E8" s="32">
        <v>0</v>
      </c>
      <c r="F8" s="33">
        <v>0</v>
      </c>
      <c r="G8" s="33">
        <v>0</v>
      </c>
      <c r="H8" s="92">
        <f t="shared" si="0"/>
        <v>0</v>
      </c>
      <c r="I8" s="33">
        <v>0</v>
      </c>
      <c r="J8" s="93">
        <f t="shared" si="1"/>
        <v>0</v>
      </c>
    </row>
    <row r="9" spans="2:10" ht="12.95" customHeight="1" x14ac:dyDescent="0.2">
      <c r="B9" s="196" t="s">
        <v>447</v>
      </c>
      <c r="C9" s="196"/>
      <c r="D9" s="37" t="s">
        <v>448</v>
      </c>
      <c r="E9" s="32">
        <v>0</v>
      </c>
      <c r="F9" s="33">
        <v>0</v>
      </c>
      <c r="G9" s="33">
        <v>0</v>
      </c>
      <c r="H9" s="92">
        <f t="shared" si="0"/>
        <v>0</v>
      </c>
      <c r="I9" s="33">
        <v>0</v>
      </c>
      <c r="J9" s="93">
        <f t="shared" si="1"/>
        <v>0</v>
      </c>
    </row>
    <row r="10" spans="2:10" ht="12.95" customHeight="1" x14ac:dyDescent="0.2">
      <c r="B10" s="196" t="s">
        <v>449</v>
      </c>
      <c r="C10" s="196"/>
      <c r="D10" s="37" t="s">
        <v>450</v>
      </c>
      <c r="E10" s="32">
        <v>0</v>
      </c>
      <c r="F10" s="33">
        <v>0</v>
      </c>
      <c r="G10" s="33">
        <v>0</v>
      </c>
      <c r="H10" s="92">
        <f t="shared" si="0"/>
        <v>0</v>
      </c>
      <c r="I10" s="33">
        <v>0</v>
      </c>
      <c r="J10" s="93">
        <f t="shared" si="1"/>
        <v>0</v>
      </c>
    </row>
    <row r="11" spans="2:10" ht="12.95" customHeight="1" x14ac:dyDescent="0.2">
      <c r="B11" s="196" t="s">
        <v>451</v>
      </c>
      <c r="C11" s="196"/>
      <c r="D11" s="37" t="s">
        <v>452</v>
      </c>
      <c r="E11" s="32">
        <v>0</v>
      </c>
      <c r="F11" s="33">
        <v>0</v>
      </c>
      <c r="G11" s="33">
        <v>0</v>
      </c>
      <c r="H11" s="92">
        <f t="shared" si="0"/>
        <v>0</v>
      </c>
      <c r="I11" s="33">
        <v>0</v>
      </c>
      <c r="J11" s="93">
        <f t="shared" si="1"/>
        <v>0</v>
      </c>
    </row>
    <row r="12" spans="2:10" ht="12.95" customHeight="1" x14ac:dyDescent="0.2">
      <c r="B12" s="196" t="s">
        <v>453</v>
      </c>
      <c r="C12" s="196"/>
      <c r="D12" s="37" t="s">
        <v>454</v>
      </c>
      <c r="E12" s="32">
        <v>0</v>
      </c>
      <c r="F12" s="33">
        <v>0</v>
      </c>
      <c r="G12" s="33">
        <v>0</v>
      </c>
      <c r="H12" s="92">
        <f t="shared" si="0"/>
        <v>0</v>
      </c>
      <c r="I12" s="33">
        <v>0</v>
      </c>
      <c r="J12" s="93">
        <f t="shared" si="1"/>
        <v>0</v>
      </c>
    </row>
    <row r="13" spans="2:10" ht="12.95" customHeight="1" x14ac:dyDescent="0.2">
      <c r="B13" s="196" t="s">
        <v>455</v>
      </c>
      <c r="C13" s="196"/>
      <c r="D13" s="37" t="s">
        <v>456</v>
      </c>
      <c r="E13" s="32">
        <v>0</v>
      </c>
      <c r="F13" s="33">
        <v>0</v>
      </c>
      <c r="G13" s="33">
        <v>0</v>
      </c>
      <c r="H13" s="92">
        <f t="shared" si="0"/>
        <v>0</v>
      </c>
      <c r="I13" s="33">
        <v>0</v>
      </c>
      <c r="J13" s="93">
        <f t="shared" si="1"/>
        <v>0</v>
      </c>
    </row>
    <row r="14" spans="2:10" ht="12.95" customHeight="1" x14ac:dyDescent="0.2">
      <c r="B14" s="196" t="s">
        <v>457</v>
      </c>
      <c r="C14" s="196"/>
      <c r="D14" s="37" t="s">
        <v>458</v>
      </c>
      <c r="E14" s="32">
        <v>0</v>
      </c>
      <c r="F14" s="33">
        <v>0</v>
      </c>
      <c r="G14" s="33">
        <v>0</v>
      </c>
      <c r="H14" s="92">
        <f t="shared" si="0"/>
        <v>0</v>
      </c>
      <c r="I14" s="33">
        <v>0</v>
      </c>
      <c r="J14" s="93">
        <f t="shared" si="1"/>
        <v>0</v>
      </c>
    </row>
    <row r="15" spans="2:10" ht="26.1" customHeight="1" x14ac:dyDescent="0.2">
      <c r="B15" s="196" t="s">
        <v>459</v>
      </c>
      <c r="C15" s="196"/>
      <c r="D15" s="37" t="s">
        <v>460</v>
      </c>
      <c r="E15" s="32">
        <v>0</v>
      </c>
      <c r="F15" s="33">
        <v>0</v>
      </c>
      <c r="G15" s="33">
        <v>0</v>
      </c>
      <c r="H15" s="92">
        <f t="shared" si="0"/>
        <v>0</v>
      </c>
      <c r="I15" s="33">
        <v>0</v>
      </c>
      <c r="J15" s="93">
        <f t="shared" si="1"/>
        <v>0</v>
      </c>
    </row>
    <row r="16" spans="2:10" ht="26.1" customHeight="1" x14ac:dyDescent="0.2">
      <c r="B16" s="202" t="s">
        <v>461</v>
      </c>
      <c r="C16" s="202"/>
      <c r="D16" s="37" t="s">
        <v>462</v>
      </c>
      <c r="E16" s="32">
        <v>0</v>
      </c>
      <c r="F16" s="42" t="s">
        <v>42</v>
      </c>
      <c r="G16" s="42" t="s">
        <v>42</v>
      </c>
      <c r="H16" s="42" t="s">
        <v>42</v>
      </c>
      <c r="I16" s="42" t="s">
        <v>42</v>
      </c>
      <c r="J16" s="43" t="s">
        <v>42</v>
      </c>
    </row>
    <row r="17" spans="2:10" ht="26.1" customHeight="1" x14ac:dyDescent="0.2">
      <c r="B17" s="201" t="s">
        <v>463</v>
      </c>
      <c r="C17" s="201"/>
      <c r="D17" s="40" t="s">
        <v>464</v>
      </c>
      <c r="E17" s="28">
        <f>IF(E18="-",0,E18) + IF(E19="-",0,E19) + IF(E20="-",0,E20)</f>
        <v>0</v>
      </c>
      <c r="F17" s="29">
        <f>IF(F18="-",0,F18) + IF(F19="-",0,F19) + IF(F20="-",0,F20)</f>
        <v>0</v>
      </c>
      <c r="G17" s="29">
        <f>IF(G18="-",0,G18) + IF(G19="-",0,G19) + IF(G20="-",0,G20)</f>
        <v>0</v>
      </c>
      <c r="H17" s="89">
        <f>IF((IF((F17 * 1000)="-",0,(F17 * 1000)))=0,0,((IF((G17 * 1000)="-",0,(G17 * 1000))-IF((F17 * 1000)="-",0,(F17 * 1000))))/(IF((F17 * 1000)="-",0,(F17 * 1000))))*100</f>
        <v>0</v>
      </c>
      <c r="I17" s="29">
        <f>IF(I18="-",0,I18) + IF(I19="-",0,I19) + IF(I20="-",0,I20)</f>
        <v>0</v>
      </c>
      <c r="J17" s="90">
        <f>IF(((IF((F17 * 1000)="-",0,(F17 * 1000))+IF((I17 * 1000)="-",0,(I17 * 1000))))=0,0,((IF((G17 * 1000)="-",0,(G17 * 1000))-IF((F17 * 1000)="-",0,(F17 * 1000))-IF((I17 * 1000)="-",0,(I17 * 1000))))/((IF((F17 * 1000)="-",0,(F17 * 1000))+IF((I17 * 1000)="-",0,(I17 * 1000)))))*100</f>
        <v>0</v>
      </c>
    </row>
    <row r="18" spans="2:10" ht="26.1" customHeight="1" x14ac:dyDescent="0.2">
      <c r="B18" s="196" t="s">
        <v>465</v>
      </c>
      <c r="C18" s="196"/>
      <c r="D18" s="37" t="s">
        <v>466</v>
      </c>
      <c r="E18" s="32">
        <v>0</v>
      </c>
      <c r="F18" s="33">
        <v>0</v>
      </c>
      <c r="G18" s="33">
        <v>0</v>
      </c>
      <c r="H18" s="92">
        <f>IF((IF((F18 * 1000)="-",0,(F18 * 1000)))=0,0,((IF((G18 * 1000)="-",0,(G18 * 1000))-IF((F18 * 1000)="-",0,(F18 * 1000))))/(IF((F18 * 1000)="-",0,(F18 * 1000))))*100</f>
        <v>0</v>
      </c>
      <c r="I18" s="33">
        <v>0</v>
      </c>
      <c r="J18" s="93">
        <f>IF(((IF((F18 * 1000)="-",0,(F18 * 1000))+IF((I18 * 1000)="-",0,(I18 * 1000))))=0,0,((IF((G18 * 1000)="-",0,(G18 * 1000))-IF((F18 * 1000)="-",0,(F18 * 1000))-IF((I18 * 1000)="-",0,(I18 * 1000))))/((IF((F18 * 1000)="-",0,(F18 * 1000))+IF((I18 * 1000)="-",0,(I18 * 1000)))))*100</f>
        <v>0</v>
      </c>
    </row>
    <row r="19" spans="2:10" ht="12.95" customHeight="1" x14ac:dyDescent="0.2">
      <c r="B19" s="196" t="s">
        <v>467</v>
      </c>
      <c r="C19" s="196"/>
      <c r="D19" s="37" t="s">
        <v>468</v>
      </c>
      <c r="E19" s="32">
        <v>0</v>
      </c>
      <c r="F19" s="33">
        <v>0</v>
      </c>
      <c r="G19" s="33">
        <v>0</v>
      </c>
      <c r="H19" s="92">
        <f>IF((IF((F19 * 1000)="-",0,(F19 * 1000)))=0,0,((IF((G19 * 1000)="-",0,(G19 * 1000))-IF((F19 * 1000)="-",0,(F19 * 1000))))/(IF((F19 * 1000)="-",0,(F19 * 1000))))*100</f>
        <v>0</v>
      </c>
      <c r="I19" s="33">
        <v>0</v>
      </c>
      <c r="J19" s="93">
        <f>IF(((IF((F19 * 1000)="-",0,(F19 * 1000))+IF((I19 * 1000)="-",0,(I19 * 1000))))=0,0,((IF((G19 * 1000)="-",0,(G19 * 1000))-IF((F19 * 1000)="-",0,(F19 * 1000))-IF((I19 * 1000)="-",0,(I19 * 1000))))/((IF((F19 * 1000)="-",0,(F19 * 1000))+IF((I19 * 1000)="-",0,(I19 * 1000)))))*100</f>
        <v>0</v>
      </c>
    </row>
    <row r="20" spans="2:10" ht="12.95" customHeight="1" x14ac:dyDescent="0.2">
      <c r="B20" s="196" t="s">
        <v>469</v>
      </c>
      <c r="C20" s="196"/>
      <c r="D20" s="37" t="s">
        <v>470</v>
      </c>
      <c r="E20" s="32">
        <v>0</v>
      </c>
      <c r="F20" s="33">
        <v>0</v>
      </c>
      <c r="G20" s="33">
        <v>0</v>
      </c>
      <c r="H20" s="92">
        <f>IF((IF((F20 * 1000)="-",0,(F20 * 1000)))=0,0,((IF((G20 * 1000)="-",0,(G20 * 1000))-IF((F20 * 1000)="-",0,(F20 * 1000))))/(IF((F20 * 1000)="-",0,(F20 * 1000))))*100</f>
        <v>0</v>
      </c>
      <c r="I20" s="33">
        <v>0</v>
      </c>
      <c r="J20" s="93">
        <f>IF(((IF((F20 * 1000)="-",0,(F20 * 1000))+IF((I20 * 1000)="-",0,(I20 * 1000))))=0,0,((IF((G20 * 1000)="-",0,(G20 * 1000))-IF((F20 * 1000)="-",0,(F20 * 1000))-IF((I20 * 1000)="-",0,(I20 * 1000))))/((IF((F20 * 1000)="-",0,(F20 * 1000))+IF((I20 * 1000)="-",0,(I20 * 1000)))))*100</f>
        <v>0</v>
      </c>
    </row>
    <row r="21" spans="2:10" ht="12.95" customHeight="1" x14ac:dyDescent="0.2">
      <c r="B21" s="202" t="s">
        <v>471</v>
      </c>
      <c r="C21" s="202"/>
      <c r="D21" s="37" t="s">
        <v>472</v>
      </c>
      <c r="E21" s="32">
        <v>0</v>
      </c>
      <c r="F21" s="42" t="s">
        <v>42</v>
      </c>
      <c r="G21" s="42" t="s">
        <v>42</v>
      </c>
      <c r="H21" s="42" t="s">
        <v>42</v>
      </c>
      <c r="I21" s="42" t="s">
        <v>42</v>
      </c>
      <c r="J21" s="43" t="s">
        <v>42</v>
      </c>
    </row>
    <row r="22" spans="2:10" ht="12.95" customHeight="1" x14ac:dyDescent="0.2">
      <c r="B22" s="199" t="s">
        <v>473</v>
      </c>
      <c r="C22" s="199"/>
      <c r="D22" s="37" t="s">
        <v>474</v>
      </c>
      <c r="E22" s="32">
        <v>0</v>
      </c>
      <c r="F22" s="33">
        <v>0</v>
      </c>
      <c r="G22" s="33">
        <v>0</v>
      </c>
      <c r="H22" s="92">
        <f t="shared" ref="H22:H32" si="2">IF((IF((F22 * 1000)="-",0,(F22 * 1000)))=0,0,((IF((G22 * 1000)="-",0,(G22 * 1000))-IF((F22 * 1000)="-",0,(F22 * 1000))))/(IF((F22 * 1000)="-",0,(F22 * 1000))))*100</f>
        <v>0</v>
      </c>
      <c r="I22" s="33">
        <v>0</v>
      </c>
      <c r="J22" s="93">
        <f t="shared" ref="J22:J32" si="3">IF(((IF((F22 * 1000)="-",0,(F22 * 1000))+IF((I22 * 1000)="-",0,(I22 * 1000))))=0,0,((IF((G22 * 1000)="-",0,(G22 * 1000))-IF((F22 * 1000)="-",0,(F22 * 1000))-IF((I22 * 1000)="-",0,(I22 * 1000))))/((IF((F22 * 1000)="-",0,(F22 * 1000))+IF((I22 * 1000)="-",0,(I22 * 1000)))))*100</f>
        <v>0</v>
      </c>
    </row>
    <row r="23" spans="2:10" ht="26.1" customHeight="1" x14ac:dyDescent="0.2">
      <c r="B23" s="196" t="s">
        <v>475</v>
      </c>
      <c r="C23" s="196"/>
      <c r="D23" s="37" t="s">
        <v>476</v>
      </c>
      <c r="E23" s="32">
        <v>0</v>
      </c>
      <c r="F23" s="33">
        <v>0</v>
      </c>
      <c r="G23" s="33">
        <v>0</v>
      </c>
      <c r="H23" s="92">
        <f t="shared" si="2"/>
        <v>0</v>
      </c>
      <c r="I23" s="33">
        <v>0</v>
      </c>
      <c r="J23" s="93">
        <f t="shared" si="3"/>
        <v>0</v>
      </c>
    </row>
    <row r="24" spans="2:10" ht="12.95" customHeight="1" x14ac:dyDescent="0.2">
      <c r="B24" s="200" t="s">
        <v>477</v>
      </c>
      <c r="C24" s="200"/>
      <c r="D24" s="37" t="s">
        <v>478</v>
      </c>
      <c r="E24" s="32">
        <v>0</v>
      </c>
      <c r="F24" s="33">
        <v>0</v>
      </c>
      <c r="G24" s="33">
        <v>0</v>
      </c>
      <c r="H24" s="92">
        <f t="shared" si="2"/>
        <v>0</v>
      </c>
      <c r="I24" s="33">
        <v>0</v>
      </c>
      <c r="J24" s="93">
        <f t="shared" si="3"/>
        <v>0</v>
      </c>
    </row>
    <row r="25" spans="2:10" ht="12.95" customHeight="1" x14ac:dyDescent="0.2">
      <c r="B25" s="199" t="s">
        <v>479</v>
      </c>
      <c r="C25" s="199"/>
      <c r="D25" s="37" t="s">
        <v>480</v>
      </c>
      <c r="E25" s="32">
        <v>0</v>
      </c>
      <c r="F25" s="33">
        <v>0</v>
      </c>
      <c r="G25" s="33">
        <v>0</v>
      </c>
      <c r="H25" s="92">
        <f t="shared" si="2"/>
        <v>0</v>
      </c>
      <c r="I25" s="33">
        <v>0</v>
      </c>
      <c r="J25" s="93">
        <f t="shared" si="3"/>
        <v>0</v>
      </c>
    </row>
    <row r="26" spans="2:10" ht="12.95" customHeight="1" x14ac:dyDescent="0.2">
      <c r="B26" s="199" t="s">
        <v>481</v>
      </c>
      <c r="C26" s="199"/>
      <c r="D26" s="37" t="s">
        <v>482</v>
      </c>
      <c r="E26" s="32">
        <v>0</v>
      </c>
      <c r="F26" s="33">
        <v>0</v>
      </c>
      <c r="G26" s="33">
        <v>0</v>
      </c>
      <c r="H26" s="92">
        <f t="shared" si="2"/>
        <v>0</v>
      </c>
      <c r="I26" s="33">
        <v>0</v>
      </c>
      <c r="J26" s="93">
        <f t="shared" si="3"/>
        <v>0</v>
      </c>
    </row>
    <row r="27" spans="2:10" ht="26.1" customHeight="1" x14ac:dyDescent="0.2">
      <c r="B27" s="196" t="s">
        <v>483</v>
      </c>
      <c r="C27" s="196"/>
      <c r="D27" s="37" t="s">
        <v>484</v>
      </c>
      <c r="E27" s="32">
        <v>0</v>
      </c>
      <c r="F27" s="33">
        <v>0</v>
      </c>
      <c r="G27" s="33">
        <v>0</v>
      </c>
      <c r="H27" s="92">
        <f t="shared" si="2"/>
        <v>0</v>
      </c>
      <c r="I27" s="33">
        <v>0</v>
      </c>
      <c r="J27" s="93">
        <f t="shared" si="3"/>
        <v>0</v>
      </c>
    </row>
    <row r="28" spans="2:10" ht="12.95" customHeight="1" x14ac:dyDescent="0.2">
      <c r="B28" s="197" t="s">
        <v>485</v>
      </c>
      <c r="C28" s="197"/>
      <c r="D28" s="40" t="s">
        <v>486</v>
      </c>
      <c r="E28" s="42" t="s">
        <v>42</v>
      </c>
      <c r="F28" s="29">
        <f>IF(F29="-",0,F29) + IF(F30="-",0,F30)</f>
        <v>0</v>
      </c>
      <c r="G28" s="29">
        <f>IF(G29="-",0,G29) + IF(G30="-",0,G30)</f>
        <v>0</v>
      </c>
      <c r="H28" s="89">
        <f t="shared" si="2"/>
        <v>0</v>
      </c>
      <c r="I28" s="29">
        <f>IF(I29="-",0,I29) + IF(I30="-",0,I30)</f>
        <v>0</v>
      </c>
      <c r="J28" s="90">
        <f t="shared" si="3"/>
        <v>0</v>
      </c>
    </row>
    <row r="29" spans="2:10" ht="26.1" customHeight="1" x14ac:dyDescent="0.2">
      <c r="B29" s="196" t="s">
        <v>487</v>
      </c>
      <c r="C29" s="196"/>
      <c r="D29" s="37" t="s">
        <v>488</v>
      </c>
      <c r="E29" s="32">
        <v>0</v>
      </c>
      <c r="F29" s="33">
        <v>0</v>
      </c>
      <c r="G29" s="33">
        <v>0</v>
      </c>
      <c r="H29" s="92">
        <f t="shared" si="2"/>
        <v>0</v>
      </c>
      <c r="I29" s="33">
        <v>0</v>
      </c>
      <c r="J29" s="93">
        <f t="shared" si="3"/>
        <v>0</v>
      </c>
    </row>
    <row r="30" spans="2:10" ht="12.95" customHeight="1" x14ac:dyDescent="0.2">
      <c r="B30" s="196" t="s">
        <v>489</v>
      </c>
      <c r="C30" s="196"/>
      <c r="D30" s="37" t="s">
        <v>490</v>
      </c>
      <c r="E30" s="32">
        <v>0</v>
      </c>
      <c r="F30" s="33">
        <v>0</v>
      </c>
      <c r="G30" s="33">
        <v>0</v>
      </c>
      <c r="H30" s="92">
        <f t="shared" si="2"/>
        <v>0</v>
      </c>
      <c r="I30" s="33">
        <v>0</v>
      </c>
      <c r="J30" s="93">
        <f t="shared" si="3"/>
        <v>0</v>
      </c>
    </row>
    <row r="31" spans="2:10" ht="12.95" customHeight="1" x14ac:dyDescent="0.2">
      <c r="B31" s="198" t="s">
        <v>491</v>
      </c>
      <c r="C31" s="198"/>
      <c r="D31" s="37" t="s">
        <v>492</v>
      </c>
      <c r="E31" s="32">
        <v>0</v>
      </c>
      <c r="F31" s="33">
        <v>0</v>
      </c>
      <c r="G31" s="33">
        <v>0</v>
      </c>
      <c r="H31" s="92">
        <f t="shared" si="2"/>
        <v>0</v>
      </c>
      <c r="I31" s="33">
        <v>0</v>
      </c>
      <c r="J31" s="93">
        <f t="shared" si="3"/>
        <v>0</v>
      </c>
    </row>
    <row r="32" spans="2:10" ht="12.95" customHeight="1" x14ac:dyDescent="0.2">
      <c r="B32" s="195" t="s">
        <v>493</v>
      </c>
      <c r="C32" s="195"/>
      <c r="D32" s="57" t="s">
        <v>494</v>
      </c>
      <c r="E32" s="51">
        <v>0</v>
      </c>
      <c r="F32" s="53">
        <v>0</v>
      </c>
      <c r="G32" s="53">
        <v>0</v>
      </c>
      <c r="H32" s="107">
        <f t="shared" si="2"/>
        <v>0</v>
      </c>
      <c r="I32" s="53">
        <v>0</v>
      </c>
      <c r="J32" s="108">
        <f t="shared" si="3"/>
        <v>0</v>
      </c>
    </row>
    <row r="33" ht="12.95" customHeight="1" x14ac:dyDescent="0.2"/>
  </sheetData>
  <mergeCells count="31">
    <mergeCell ref="B2:J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2:C32"/>
    <mergeCell ref="B27:C27"/>
    <mergeCell ref="B28:C28"/>
    <mergeCell ref="B29:C29"/>
    <mergeCell ref="B30:C30"/>
    <mergeCell ref="B31:C31"/>
  </mergeCells>
  <pageMargins left="0.39370078740157483" right="0.39370078740157483" top="0.39370078740157483" bottom="0.39370078740157483" header="0" footer="0"/>
  <pageSetup scale="7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26"/>
  <sheetViews>
    <sheetView workbookViewId="0">
      <selection activeCell="D35" sqref="D35"/>
    </sheetView>
  </sheetViews>
  <sheetFormatPr defaultColWidth="2.33203125" defaultRowHeight="11.45" customHeight="1" x14ac:dyDescent="0.2"/>
  <cols>
    <col min="1" max="1" width="1.1640625" style="1" customWidth="1"/>
    <col min="2" max="2" width="70" style="1" customWidth="1"/>
    <col min="3" max="3" width="11.6640625" style="1" customWidth="1"/>
    <col min="4" max="4" width="14" style="1" customWidth="1"/>
    <col min="5" max="9" width="22.1640625" style="1" customWidth="1"/>
  </cols>
  <sheetData>
    <row r="1" spans="2:9" ht="11.1" customHeight="1" x14ac:dyDescent="0.2">
      <c r="I1" s="55" t="s">
        <v>495</v>
      </c>
    </row>
    <row r="2" spans="2:9" ht="15" customHeight="1" x14ac:dyDescent="0.2">
      <c r="B2" s="208" t="s">
        <v>496</v>
      </c>
      <c r="C2" s="208"/>
      <c r="D2" s="208"/>
      <c r="E2" s="208"/>
      <c r="F2" s="208"/>
      <c r="G2" s="208"/>
      <c r="H2" s="208"/>
      <c r="I2" s="208"/>
    </row>
    <row r="3" spans="2:9" ht="12.95" customHeight="1" x14ac:dyDescent="0.2">
      <c r="B3" s="159" t="s">
        <v>171</v>
      </c>
      <c r="C3" s="159" t="s">
        <v>20</v>
      </c>
      <c r="D3" s="159" t="s">
        <v>497</v>
      </c>
      <c r="E3" s="159" t="s">
        <v>498</v>
      </c>
      <c r="F3" s="204" t="s">
        <v>499</v>
      </c>
      <c r="G3" s="204"/>
      <c r="H3" s="159" t="s">
        <v>500</v>
      </c>
      <c r="I3" s="159" t="s">
        <v>501</v>
      </c>
    </row>
    <row r="4" spans="2:9" ht="51" customHeight="1" x14ac:dyDescent="0.2">
      <c r="B4" s="160"/>
      <c r="C4" s="160"/>
      <c r="D4" s="160"/>
      <c r="E4" s="160"/>
      <c r="F4" s="19" t="s">
        <v>502</v>
      </c>
      <c r="G4" s="19" t="s">
        <v>503</v>
      </c>
      <c r="H4" s="160"/>
      <c r="I4" s="160"/>
    </row>
    <row r="5" spans="2:9" ht="11.1" customHeight="1" x14ac:dyDescent="0.2">
      <c r="B5" s="12" t="s">
        <v>22</v>
      </c>
      <c r="C5" s="12" t="s">
        <v>23</v>
      </c>
      <c r="D5" s="12" t="s">
        <v>24</v>
      </c>
      <c r="E5" s="12" t="s">
        <v>36</v>
      </c>
      <c r="F5" s="12" t="s">
        <v>504</v>
      </c>
      <c r="G5" s="12" t="s">
        <v>505</v>
      </c>
      <c r="H5" s="12" t="s">
        <v>37</v>
      </c>
      <c r="I5" s="12" t="s">
        <v>506</v>
      </c>
    </row>
    <row r="6" spans="2:9" ht="38.1" customHeight="1" x14ac:dyDescent="0.2">
      <c r="B6" s="126" t="s">
        <v>507</v>
      </c>
      <c r="C6" s="127" t="s">
        <v>508</v>
      </c>
      <c r="D6" s="64" t="s">
        <v>191</v>
      </c>
      <c r="E6" s="64" t="s">
        <v>191</v>
      </c>
      <c r="F6" s="64" t="s">
        <v>191</v>
      </c>
      <c r="G6" s="64" t="s">
        <v>191</v>
      </c>
      <c r="H6" s="24">
        <f>IF(H7="-",0,H7) + IF(H9="-",0,H9) + IF(H11="-",0,H11) + IF(H14="-",0,H14) + IF(H15="-",0,H15) + IF(H16="-",0,H16) + IF(H18="-",0,H18) + IF(H23="-",0,H23) + IF(H24="-",0,H24) + IF(H25="-",0,H25)</f>
        <v>0</v>
      </c>
      <c r="I6" s="25">
        <f>IF(I7="-",0,I7) + IF(I9="-",0,I9) + IF(I11="-",0,I11) + IF(I14="-",0,I14) + IF(I15="-",0,I15) + IF(I16="-",0,I16) + IF(I18="-",0,I18) + IF(I23="-",0,I23) + IF(I24="-",0,I24) + IF(I25="-",0,I25)</f>
        <v>0</v>
      </c>
    </row>
    <row r="7" spans="2:9" ht="12.95" customHeight="1" x14ac:dyDescent="0.2">
      <c r="B7" s="128" t="s">
        <v>509</v>
      </c>
      <c r="C7" s="129" t="s">
        <v>510</v>
      </c>
      <c r="D7" s="66" t="s">
        <v>511</v>
      </c>
      <c r="E7" s="32">
        <v>0</v>
      </c>
      <c r="F7" s="32">
        <v>0</v>
      </c>
      <c r="G7" s="32">
        <v>0</v>
      </c>
      <c r="H7" s="33">
        <v>0</v>
      </c>
      <c r="I7" s="34">
        <v>0</v>
      </c>
    </row>
    <row r="8" spans="2:9" ht="12.95" customHeight="1" x14ac:dyDescent="0.2">
      <c r="B8" s="130" t="s">
        <v>512</v>
      </c>
      <c r="C8" s="129" t="s">
        <v>513</v>
      </c>
      <c r="D8" s="66" t="s">
        <v>511</v>
      </c>
      <c r="E8" s="32">
        <v>0</v>
      </c>
      <c r="F8" s="32">
        <v>0</v>
      </c>
      <c r="G8" s="32">
        <v>0</v>
      </c>
      <c r="H8" s="33">
        <v>0</v>
      </c>
      <c r="I8" s="34">
        <v>0</v>
      </c>
    </row>
    <row r="9" spans="2:9" ht="12.95" customHeight="1" x14ac:dyDescent="0.2">
      <c r="B9" s="128" t="s">
        <v>514</v>
      </c>
      <c r="C9" s="129" t="s">
        <v>515</v>
      </c>
      <c r="D9" s="66" t="s">
        <v>511</v>
      </c>
      <c r="E9" s="32">
        <v>0</v>
      </c>
      <c r="F9" s="32">
        <v>0</v>
      </c>
      <c r="G9" s="32">
        <v>0</v>
      </c>
      <c r="H9" s="33">
        <v>0</v>
      </c>
      <c r="I9" s="34">
        <v>0</v>
      </c>
    </row>
    <row r="10" spans="2:9" ht="26.1" customHeight="1" x14ac:dyDescent="0.2">
      <c r="B10" s="130" t="s">
        <v>516</v>
      </c>
      <c r="C10" s="129" t="s">
        <v>517</v>
      </c>
      <c r="D10" s="66" t="s">
        <v>511</v>
      </c>
      <c r="E10" s="32">
        <v>0</v>
      </c>
      <c r="F10" s="32">
        <v>0</v>
      </c>
      <c r="G10" s="32">
        <v>0</v>
      </c>
      <c r="H10" s="33">
        <v>0</v>
      </c>
      <c r="I10" s="34">
        <v>0</v>
      </c>
    </row>
    <row r="11" spans="2:9" ht="12.95" customHeight="1" x14ac:dyDescent="0.2">
      <c r="B11" s="128" t="s">
        <v>518</v>
      </c>
      <c r="C11" s="129" t="s">
        <v>519</v>
      </c>
      <c r="D11" s="66" t="s">
        <v>511</v>
      </c>
      <c r="E11" s="32">
        <v>0</v>
      </c>
      <c r="F11" s="32">
        <v>0</v>
      </c>
      <c r="G11" s="32">
        <v>0</v>
      </c>
      <c r="H11" s="33">
        <v>0</v>
      </c>
      <c r="I11" s="34">
        <v>0</v>
      </c>
    </row>
    <row r="12" spans="2:9" ht="12.95" customHeight="1" x14ac:dyDescent="0.2">
      <c r="B12" s="130" t="s">
        <v>520</v>
      </c>
      <c r="C12" s="129" t="s">
        <v>521</v>
      </c>
      <c r="D12" s="66" t="s">
        <v>511</v>
      </c>
      <c r="E12" s="32">
        <v>0</v>
      </c>
      <c r="F12" s="32">
        <v>0</v>
      </c>
      <c r="G12" s="32">
        <v>0</v>
      </c>
      <c r="H12" s="33">
        <v>0</v>
      </c>
      <c r="I12" s="34">
        <v>0</v>
      </c>
    </row>
    <row r="13" spans="2:9" ht="12.95" customHeight="1" x14ac:dyDescent="0.2">
      <c r="B13" s="131" t="s">
        <v>522</v>
      </c>
      <c r="C13" s="129" t="s">
        <v>523</v>
      </c>
      <c r="D13" s="66" t="s">
        <v>511</v>
      </c>
      <c r="E13" s="32">
        <v>0</v>
      </c>
      <c r="F13" s="32">
        <v>0</v>
      </c>
      <c r="G13" s="32">
        <v>0</v>
      </c>
      <c r="H13" s="33">
        <v>0</v>
      </c>
      <c r="I13" s="34">
        <v>0</v>
      </c>
    </row>
    <row r="14" spans="2:9" ht="26.1" customHeight="1" x14ac:dyDescent="0.2">
      <c r="B14" s="128" t="s">
        <v>524</v>
      </c>
      <c r="C14" s="129" t="s">
        <v>525</v>
      </c>
      <c r="D14" s="66" t="s">
        <v>511</v>
      </c>
      <c r="E14" s="32">
        <v>0</v>
      </c>
      <c r="F14" s="32">
        <v>0</v>
      </c>
      <c r="G14" s="32">
        <v>0</v>
      </c>
      <c r="H14" s="33">
        <v>0</v>
      </c>
      <c r="I14" s="34">
        <v>0</v>
      </c>
    </row>
    <row r="15" spans="2:9" ht="26.1" customHeight="1" x14ac:dyDescent="0.2">
      <c r="B15" s="128" t="s">
        <v>526</v>
      </c>
      <c r="C15" s="129" t="s">
        <v>527</v>
      </c>
      <c r="D15" s="66" t="s">
        <v>528</v>
      </c>
      <c r="E15" s="32">
        <v>0</v>
      </c>
      <c r="F15" s="32">
        <v>0</v>
      </c>
      <c r="G15" s="32">
        <v>0</v>
      </c>
      <c r="H15" s="33">
        <v>0</v>
      </c>
      <c r="I15" s="34">
        <v>0</v>
      </c>
    </row>
    <row r="16" spans="2:9" ht="12.95" customHeight="1" x14ac:dyDescent="0.2">
      <c r="B16" s="128" t="s">
        <v>529</v>
      </c>
      <c r="C16" s="129" t="s">
        <v>530</v>
      </c>
      <c r="D16" s="66" t="s">
        <v>511</v>
      </c>
      <c r="E16" s="32">
        <v>0</v>
      </c>
      <c r="F16" s="32">
        <v>0</v>
      </c>
      <c r="G16" s="32">
        <v>0</v>
      </c>
      <c r="H16" s="33">
        <v>0</v>
      </c>
      <c r="I16" s="34">
        <v>0</v>
      </c>
    </row>
    <row r="17" spans="2:9" ht="12.95" customHeight="1" x14ac:dyDescent="0.2">
      <c r="B17" s="130" t="s">
        <v>531</v>
      </c>
      <c r="C17" s="129" t="s">
        <v>532</v>
      </c>
      <c r="D17" s="66" t="s">
        <v>511</v>
      </c>
      <c r="E17" s="32">
        <v>0</v>
      </c>
      <c r="F17" s="32">
        <v>0</v>
      </c>
      <c r="G17" s="32">
        <v>0</v>
      </c>
      <c r="H17" s="33">
        <v>0</v>
      </c>
      <c r="I17" s="34">
        <v>0</v>
      </c>
    </row>
    <row r="18" spans="2:9" ht="12.95" customHeight="1" x14ac:dyDescent="0.2">
      <c r="B18" s="132" t="s">
        <v>533</v>
      </c>
      <c r="C18" s="133" t="s">
        <v>534</v>
      </c>
      <c r="D18" s="66" t="s">
        <v>511</v>
      </c>
      <c r="E18" s="66" t="s">
        <v>191</v>
      </c>
      <c r="F18" s="66" t="s">
        <v>191</v>
      </c>
      <c r="G18" s="66" t="s">
        <v>191</v>
      </c>
      <c r="H18" s="29">
        <f>IF(H19="-",0,H19) + IF(H20="-",0,H20) + IF(H21="-",0,H21) + IF(H22="-",0,H22)</f>
        <v>0</v>
      </c>
      <c r="I18" s="30">
        <f>IF(I19="-",0,I19) + IF(I20="-",0,I20) + IF(I21="-",0,I21) + IF(I22="-",0,I22)</f>
        <v>0</v>
      </c>
    </row>
    <row r="19" spans="2:9" ht="26.1" customHeight="1" x14ac:dyDescent="0.2">
      <c r="B19" s="130" t="s">
        <v>535</v>
      </c>
      <c r="C19" s="129" t="s">
        <v>536</v>
      </c>
      <c r="D19" s="66" t="s">
        <v>511</v>
      </c>
      <c r="E19" s="32">
        <v>0</v>
      </c>
      <c r="F19" s="32">
        <v>0</v>
      </c>
      <c r="G19" s="32">
        <v>0</v>
      </c>
      <c r="H19" s="33">
        <v>0</v>
      </c>
      <c r="I19" s="34">
        <v>0</v>
      </c>
    </row>
    <row r="20" spans="2:9" ht="12.95" customHeight="1" x14ac:dyDescent="0.2">
      <c r="B20" s="130" t="s">
        <v>537</v>
      </c>
      <c r="C20" s="129" t="s">
        <v>538</v>
      </c>
      <c r="D20" s="66" t="s">
        <v>511</v>
      </c>
      <c r="E20" s="32">
        <v>0</v>
      </c>
      <c r="F20" s="32">
        <v>0</v>
      </c>
      <c r="G20" s="32">
        <v>0</v>
      </c>
      <c r="H20" s="33">
        <v>0</v>
      </c>
      <c r="I20" s="34">
        <v>0</v>
      </c>
    </row>
    <row r="21" spans="2:9" ht="26.1" customHeight="1" x14ac:dyDescent="0.2">
      <c r="B21" s="130" t="s">
        <v>539</v>
      </c>
      <c r="C21" s="129" t="s">
        <v>540</v>
      </c>
      <c r="D21" s="66" t="s">
        <v>511</v>
      </c>
      <c r="E21" s="32">
        <v>0</v>
      </c>
      <c r="F21" s="32">
        <v>0</v>
      </c>
      <c r="G21" s="32">
        <v>0</v>
      </c>
      <c r="H21" s="33">
        <v>0</v>
      </c>
      <c r="I21" s="34">
        <v>0</v>
      </c>
    </row>
    <row r="22" spans="2:9" ht="12.95" customHeight="1" x14ac:dyDescent="0.2">
      <c r="B22" s="130" t="s">
        <v>541</v>
      </c>
      <c r="C22" s="129" t="s">
        <v>542</v>
      </c>
      <c r="D22" s="66" t="s">
        <v>511</v>
      </c>
      <c r="E22" s="32">
        <v>0</v>
      </c>
      <c r="F22" s="32">
        <v>0</v>
      </c>
      <c r="G22" s="32">
        <v>0</v>
      </c>
      <c r="H22" s="33">
        <v>0</v>
      </c>
      <c r="I22" s="34">
        <v>0</v>
      </c>
    </row>
    <row r="23" spans="2:9" ht="26.1" customHeight="1" x14ac:dyDescent="0.2">
      <c r="B23" s="128" t="s">
        <v>543</v>
      </c>
      <c r="C23" s="129" t="s">
        <v>544</v>
      </c>
      <c r="D23" s="66" t="s">
        <v>511</v>
      </c>
      <c r="E23" s="32">
        <v>0</v>
      </c>
      <c r="F23" s="32">
        <v>0</v>
      </c>
      <c r="G23" s="32">
        <v>0</v>
      </c>
      <c r="H23" s="33">
        <v>0</v>
      </c>
      <c r="I23" s="34">
        <v>0</v>
      </c>
    </row>
    <row r="24" spans="2:9" ht="26.1" customHeight="1" x14ac:dyDescent="0.2">
      <c r="B24" s="128" t="s">
        <v>545</v>
      </c>
      <c r="C24" s="129" t="s">
        <v>546</v>
      </c>
      <c r="D24" s="66" t="s">
        <v>528</v>
      </c>
      <c r="E24" s="32">
        <v>0</v>
      </c>
      <c r="F24" s="32">
        <v>0</v>
      </c>
      <c r="G24" s="32">
        <v>0</v>
      </c>
      <c r="H24" s="33">
        <v>0</v>
      </c>
      <c r="I24" s="34">
        <v>0</v>
      </c>
    </row>
    <row r="25" spans="2:9" ht="26.1" customHeight="1" x14ac:dyDescent="0.2">
      <c r="B25" s="128" t="s">
        <v>547</v>
      </c>
      <c r="C25" s="134" t="s">
        <v>548</v>
      </c>
      <c r="D25" s="72" t="s">
        <v>191</v>
      </c>
      <c r="E25" s="72" t="s">
        <v>191</v>
      </c>
      <c r="F25" s="72" t="s">
        <v>191</v>
      </c>
      <c r="G25" s="72" t="s">
        <v>191</v>
      </c>
      <c r="H25" s="53">
        <v>0</v>
      </c>
      <c r="I25" s="54">
        <v>0</v>
      </c>
    </row>
    <row r="26" spans="2:9" ht="38.1" customHeight="1" x14ac:dyDescent="0.2">
      <c r="B26" s="207" t="s">
        <v>549</v>
      </c>
      <c r="C26" s="207"/>
      <c r="D26" s="207"/>
      <c r="E26" s="207"/>
      <c r="F26" s="207"/>
      <c r="G26" s="207"/>
      <c r="H26" s="207"/>
      <c r="I26" s="207"/>
    </row>
  </sheetData>
  <mergeCells count="9">
    <mergeCell ref="B26:I26"/>
    <mergeCell ref="B2:I2"/>
    <mergeCell ref="B3:B4"/>
    <mergeCell ref="C3:C4"/>
    <mergeCell ref="D3:D4"/>
    <mergeCell ref="E3:E4"/>
    <mergeCell ref="F3:G3"/>
    <mergeCell ref="H3:H4"/>
    <mergeCell ref="I3:I4"/>
  </mergeCells>
  <pageMargins left="0.39370078740157483" right="0.39370078740157483" top="0.39370078740157483" bottom="0.39370078740157483" header="0" footer="0"/>
  <pageSetup scale="55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32"/>
  <sheetViews>
    <sheetView workbookViewId="0"/>
  </sheetViews>
  <sheetFormatPr defaultColWidth="10.5" defaultRowHeight="11.45" customHeight="1" x14ac:dyDescent="0.2"/>
  <cols>
    <col min="1" max="1" width="1.1640625" style="1" customWidth="1"/>
    <col min="2" max="2" width="46.6640625" style="1" customWidth="1"/>
    <col min="3" max="3" width="23.33203125" style="1" customWidth="1"/>
    <col min="4" max="4" width="11.6640625" style="1" customWidth="1"/>
    <col min="5" max="5" width="14" style="1" customWidth="1"/>
    <col min="6" max="16" width="18.6640625" style="1" customWidth="1"/>
  </cols>
  <sheetData>
    <row r="1" spans="2:16" ht="11.1" customHeight="1" x14ac:dyDescent="0.2">
      <c r="P1" s="55" t="s">
        <v>550</v>
      </c>
    </row>
    <row r="2" spans="2:16" ht="15" customHeight="1" x14ac:dyDescent="0.2">
      <c r="B2" s="208" t="s">
        <v>551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2:16" ht="12.95" customHeight="1" x14ac:dyDescent="0.2">
      <c r="B3" s="216" t="s">
        <v>171</v>
      </c>
      <c r="C3" s="216"/>
      <c r="D3" s="159" t="s">
        <v>20</v>
      </c>
      <c r="E3" s="159" t="s">
        <v>497</v>
      </c>
      <c r="F3" s="159" t="s">
        <v>552</v>
      </c>
      <c r="G3" s="204" t="s">
        <v>499</v>
      </c>
      <c r="H3" s="204"/>
      <c r="I3" s="159" t="s">
        <v>553</v>
      </c>
      <c r="J3" s="204" t="s">
        <v>499</v>
      </c>
      <c r="K3" s="204"/>
      <c r="L3" s="159" t="s">
        <v>554</v>
      </c>
      <c r="M3" s="204" t="s">
        <v>499</v>
      </c>
      <c r="N3" s="204"/>
      <c r="O3" s="159" t="s">
        <v>555</v>
      </c>
      <c r="P3" s="159" t="s">
        <v>556</v>
      </c>
    </row>
    <row r="4" spans="2:16" ht="63" customHeight="1" x14ac:dyDescent="0.2">
      <c r="B4" s="217"/>
      <c r="C4" s="218"/>
      <c r="D4" s="160"/>
      <c r="E4" s="160"/>
      <c r="F4" s="160"/>
      <c r="G4" s="19" t="s">
        <v>557</v>
      </c>
      <c r="H4" s="19" t="s">
        <v>558</v>
      </c>
      <c r="I4" s="160"/>
      <c r="J4" s="19" t="s">
        <v>559</v>
      </c>
      <c r="K4" s="19" t="s">
        <v>560</v>
      </c>
      <c r="L4" s="160"/>
      <c r="M4" s="19" t="s">
        <v>559</v>
      </c>
      <c r="N4" s="19" t="s">
        <v>560</v>
      </c>
      <c r="O4" s="160"/>
      <c r="P4" s="160"/>
    </row>
    <row r="5" spans="2:16" ht="11.1" customHeight="1" x14ac:dyDescent="0.2">
      <c r="B5" s="205" t="s">
        <v>22</v>
      </c>
      <c r="C5" s="205"/>
      <c r="D5" s="12" t="s">
        <v>23</v>
      </c>
      <c r="E5" s="12" t="s">
        <v>24</v>
      </c>
      <c r="F5" s="12" t="s">
        <v>36</v>
      </c>
      <c r="G5" s="12" t="s">
        <v>504</v>
      </c>
      <c r="H5" s="12" t="s">
        <v>505</v>
      </c>
      <c r="I5" s="12" t="s">
        <v>37</v>
      </c>
      <c r="J5" s="12" t="s">
        <v>506</v>
      </c>
      <c r="K5" s="12" t="s">
        <v>561</v>
      </c>
      <c r="L5" s="12" t="s">
        <v>38</v>
      </c>
      <c r="M5" s="12" t="s">
        <v>39</v>
      </c>
      <c r="N5" s="12" t="s">
        <v>562</v>
      </c>
      <c r="O5" s="12" t="s">
        <v>183</v>
      </c>
      <c r="P5" s="12" t="s">
        <v>184</v>
      </c>
    </row>
    <row r="6" spans="2:16" ht="38.1" customHeight="1" x14ac:dyDescent="0.2">
      <c r="B6" s="215" t="s">
        <v>563</v>
      </c>
      <c r="C6" s="215"/>
      <c r="D6" s="127" t="s">
        <v>564</v>
      </c>
      <c r="E6" s="64" t="s">
        <v>191</v>
      </c>
      <c r="F6" s="64" t="s">
        <v>191</v>
      </c>
      <c r="G6" s="64" t="s">
        <v>191</v>
      </c>
      <c r="H6" s="64" t="s">
        <v>191</v>
      </c>
      <c r="I6" s="24">
        <f t="shared" ref="I6:O6" si="0">IF(I7="-",0,I7) + IF(I9="-",0,I9) + IF(I11="-",0,I11) + IF(I14="-",0,I14) + IF(I15="-",0,I15) + IF(I16="-",0,I16) + IF(I18="-",0,I18) + IF(I23="-",0,I23) + IF(I24="-",0,I24) + IF(I25="-",0,I25)</f>
        <v>0</v>
      </c>
      <c r="J6" s="24">
        <f t="shared" si="0"/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4">
        <f t="shared" si="0"/>
        <v>0</v>
      </c>
      <c r="O6" s="24">
        <f t="shared" si="0"/>
        <v>0</v>
      </c>
      <c r="P6" s="135">
        <f t="shared" ref="P6:P25" si="1">IF(((IF((I6 * 1000)="-",0,(I6 * 1000))+IF((O6 * 1000)="-",0,(O6 * 1000))))=0,0,((IF((L6 * 1000)="-",0,(L6 * 1000))-IF((I6 * 1000)="-",0,(I6 * 1000))-IF((O6 * 1000)="-",0,(O6 * 1000))))/((IF((I6 * 1000)="-",0,(I6 * 1000))+IF((O6 * 1000)="-",0,(O6 * 1000)))))*100</f>
        <v>0</v>
      </c>
    </row>
    <row r="7" spans="2:16" ht="12.95" customHeight="1" x14ac:dyDescent="0.2">
      <c r="B7" s="209" t="s">
        <v>509</v>
      </c>
      <c r="C7" s="209"/>
      <c r="D7" s="129" t="s">
        <v>565</v>
      </c>
      <c r="E7" s="66" t="s">
        <v>511</v>
      </c>
      <c r="F7" s="32">
        <v>0</v>
      </c>
      <c r="G7" s="32">
        <v>0</v>
      </c>
      <c r="H7" s="32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93">
        <f t="shared" si="1"/>
        <v>0</v>
      </c>
    </row>
    <row r="8" spans="2:16" ht="12.95" customHeight="1" x14ac:dyDescent="0.2">
      <c r="B8" s="212" t="s">
        <v>512</v>
      </c>
      <c r="C8" s="212"/>
      <c r="D8" s="129" t="s">
        <v>566</v>
      </c>
      <c r="E8" s="66" t="s">
        <v>511</v>
      </c>
      <c r="F8" s="32">
        <v>0</v>
      </c>
      <c r="G8" s="32">
        <v>0</v>
      </c>
      <c r="H8" s="32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  <c r="P8" s="93">
        <f t="shared" si="1"/>
        <v>0</v>
      </c>
    </row>
    <row r="9" spans="2:16" ht="12.95" customHeight="1" x14ac:dyDescent="0.2">
      <c r="B9" s="209" t="s">
        <v>514</v>
      </c>
      <c r="C9" s="209"/>
      <c r="D9" s="129" t="s">
        <v>567</v>
      </c>
      <c r="E9" s="66" t="s">
        <v>511</v>
      </c>
      <c r="F9" s="32">
        <v>0</v>
      </c>
      <c r="G9" s="32">
        <v>0</v>
      </c>
      <c r="H9" s="32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93">
        <f t="shared" si="1"/>
        <v>0</v>
      </c>
    </row>
    <row r="10" spans="2:16" ht="26.1" customHeight="1" x14ac:dyDescent="0.2">
      <c r="B10" s="212" t="s">
        <v>568</v>
      </c>
      <c r="C10" s="212"/>
      <c r="D10" s="129" t="s">
        <v>569</v>
      </c>
      <c r="E10" s="66" t="s">
        <v>511</v>
      </c>
      <c r="F10" s="32">
        <v>0</v>
      </c>
      <c r="G10" s="32">
        <v>0</v>
      </c>
      <c r="H10" s="32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93">
        <f t="shared" si="1"/>
        <v>0</v>
      </c>
    </row>
    <row r="11" spans="2:16" ht="12.95" customHeight="1" x14ac:dyDescent="0.2">
      <c r="B11" s="209" t="s">
        <v>518</v>
      </c>
      <c r="C11" s="209"/>
      <c r="D11" s="129" t="s">
        <v>570</v>
      </c>
      <c r="E11" s="66" t="s">
        <v>511</v>
      </c>
      <c r="F11" s="32">
        <v>0</v>
      </c>
      <c r="G11" s="32">
        <v>0</v>
      </c>
      <c r="H11" s="32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93">
        <f t="shared" si="1"/>
        <v>0</v>
      </c>
    </row>
    <row r="12" spans="2:16" ht="12.95" customHeight="1" x14ac:dyDescent="0.2">
      <c r="B12" s="212" t="s">
        <v>520</v>
      </c>
      <c r="C12" s="212"/>
      <c r="D12" s="129" t="s">
        <v>571</v>
      </c>
      <c r="E12" s="66" t="s">
        <v>511</v>
      </c>
      <c r="F12" s="32">
        <v>0</v>
      </c>
      <c r="G12" s="32">
        <v>0</v>
      </c>
      <c r="H12" s="32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93">
        <f t="shared" si="1"/>
        <v>0</v>
      </c>
    </row>
    <row r="13" spans="2:16" ht="12.95" customHeight="1" x14ac:dyDescent="0.2">
      <c r="B13" s="214" t="s">
        <v>522</v>
      </c>
      <c r="C13" s="214"/>
      <c r="D13" s="129" t="s">
        <v>572</v>
      </c>
      <c r="E13" s="66" t="s">
        <v>511</v>
      </c>
      <c r="F13" s="32">
        <v>0</v>
      </c>
      <c r="G13" s="32">
        <v>0</v>
      </c>
      <c r="H13" s="32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93">
        <f t="shared" si="1"/>
        <v>0</v>
      </c>
    </row>
    <row r="14" spans="2:16" ht="26.1" customHeight="1" x14ac:dyDescent="0.2">
      <c r="B14" s="209" t="s">
        <v>524</v>
      </c>
      <c r="C14" s="209"/>
      <c r="D14" s="129" t="s">
        <v>573</v>
      </c>
      <c r="E14" s="66" t="s">
        <v>511</v>
      </c>
      <c r="F14" s="32">
        <v>0</v>
      </c>
      <c r="G14" s="32">
        <v>0</v>
      </c>
      <c r="H14" s="32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93">
        <f t="shared" si="1"/>
        <v>0</v>
      </c>
    </row>
    <row r="15" spans="2:16" ht="26.1" customHeight="1" x14ac:dyDescent="0.2">
      <c r="B15" s="209" t="s">
        <v>526</v>
      </c>
      <c r="C15" s="209"/>
      <c r="D15" s="129" t="s">
        <v>574</v>
      </c>
      <c r="E15" s="66" t="s">
        <v>528</v>
      </c>
      <c r="F15" s="32">
        <v>0</v>
      </c>
      <c r="G15" s="32">
        <v>0</v>
      </c>
      <c r="H15" s="32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93">
        <f t="shared" si="1"/>
        <v>0</v>
      </c>
    </row>
    <row r="16" spans="2:16" ht="12.95" customHeight="1" x14ac:dyDescent="0.2">
      <c r="B16" s="209" t="s">
        <v>529</v>
      </c>
      <c r="C16" s="209"/>
      <c r="D16" s="129" t="s">
        <v>575</v>
      </c>
      <c r="E16" s="66" t="s">
        <v>511</v>
      </c>
      <c r="F16" s="32">
        <v>0</v>
      </c>
      <c r="G16" s="32">
        <v>0</v>
      </c>
      <c r="H16" s="32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93">
        <f t="shared" si="1"/>
        <v>0</v>
      </c>
    </row>
    <row r="17" spans="2:16" ht="12.95" customHeight="1" x14ac:dyDescent="0.2">
      <c r="B17" s="212" t="s">
        <v>531</v>
      </c>
      <c r="C17" s="212"/>
      <c r="D17" s="129" t="s">
        <v>576</v>
      </c>
      <c r="E17" s="66" t="s">
        <v>511</v>
      </c>
      <c r="F17" s="32">
        <v>0</v>
      </c>
      <c r="G17" s="32">
        <v>0</v>
      </c>
      <c r="H17" s="32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93">
        <f t="shared" si="1"/>
        <v>0</v>
      </c>
    </row>
    <row r="18" spans="2:16" ht="12.95" customHeight="1" x14ac:dyDescent="0.2">
      <c r="B18" s="213" t="s">
        <v>577</v>
      </c>
      <c r="C18" s="213"/>
      <c r="D18" s="133" t="s">
        <v>578</v>
      </c>
      <c r="E18" s="66" t="s">
        <v>511</v>
      </c>
      <c r="F18" s="66" t="s">
        <v>191</v>
      </c>
      <c r="G18" s="66" t="s">
        <v>191</v>
      </c>
      <c r="H18" s="66" t="s">
        <v>191</v>
      </c>
      <c r="I18" s="29">
        <f t="shared" ref="I18:O18" si="2">IF(I19="-",0,I19) + IF(I20="-",0,I20) + IF(I21="-",0,I21) + IF(I22="-",0,I22)</f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29">
        <f t="shared" si="2"/>
        <v>0</v>
      </c>
      <c r="P18" s="93">
        <f t="shared" si="1"/>
        <v>0</v>
      </c>
    </row>
    <row r="19" spans="2:16" ht="26.1" customHeight="1" x14ac:dyDescent="0.2">
      <c r="B19" s="212" t="s">
        <v>535</v>
      </c>
      <c r="C19" s="212"/>
      <c r="D19" s="129" t="s">
        <v>579</v>
      </c>
      <c r="E19" s="66" t="s">
        <v>511</v>
      </c>
      <c r="F19" s="32">
        <v>0</v>
      </c>
      <c r="G19" s="32">
        <v>0</v>
      </c>
      <c r="H19" s="32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93">
        <f t="shared" si="1"/>
        <v>0</v>
      </c>
    </row>
    <row r="20" spans="2:16" ht="12.95" customHeight="1" x14ac:dyDescent="0.2">
      <c r="B20" s="212" t="s">
        <v>537</v>
      </c>
      <c r="C20" s="212"/>
      <c r="D20" s="129" t="s">
        <v>580</v>
      </c>
      <c r="E20" s="66" t="s">
        <v>511</v>
      </c>
      <c r="F20" s="32">
        <v>0</v>
      </c>
      <c r="G20" s="32">
        <v>0</v>
      </c>
      <c r="H20" s="32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93">
        <f t="shared" si="1"/>
        <v>0</v>
      </c>
    </row>
    <row r="21" spans="2:16" ht="26.1" customHeight="1" x14ac:dyDescent="0.2">
      <c r="B21" s="212" t="s">
        <v>539</v>
      </c>
      <c r="C21" s="212"/>
      <c r="D21" s="129" t="s">
        <v>581</v>
      </c>
      <c r="E21" s="66" t="s">
        <v>511</v>
      </c>
      <c r="F21" s="32">
        <v>0</v>
      </c>
      <c r="G21" s="32">
        <v>0</v>
      </c>
      <c r="H21" s="32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93">
        <f t="shared" si="1"/>
        <v>0</v>
      </c>
    </row>
    <row r="22" spans="2:16" ht="12.95" customHeight="1" x14ac:dyDescent="0.2">
      <c r="B22" s="212" t="s">
        <v>541</v>
      </c>
      <c r="C22" s="212"/>
      <c r="D22" s="129" t="s">
        <v>582</v>
      </c>
      <c r="E22" s="66" t="s">
        <v>511</v>
      </c>
      <c r="F22" s="32">
        <v>0</v>
      </c>
      <c r="G22" s="32">
        <v>0</v>
      </c>
      <c r="H22" s="32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93">
        <f t="shared" si="1"/>
        <v>0</v>
      </c>
    </row>
    <row r="23" spans="2:16" ht="26.1" customHeight="1" x14ac:dyDescent="0.2">
      <c r="B23" s="209" t="s">
        <v>543</v>
      </c>
      <c r="C23" s="209"/>
      <c r="D23" s="129" t="s">
        <v>583</v>
      </c>
      <c r="E23" s="66" t="s">
        <v>511</v>
      </c>
      <c r="F23" s="32">
        <v>0</v>
      </c>
      <c r="G23" s="32">
        <v>0</v>
      </c>
      <c r="H23" s="32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93">
        <f t="shared" si="1"/>
        <v>0</v>
      </c>
    </row>
    <row r="24" spans="2:16" ht="26.1" customHeight="1" x14ac:dyDescent="0.2">
      <c r="B24" s="209" t="s">
        <v>545</v>
      </c>
      <c r="C24" s="209"/>
      <c r="D24" s="129" t="s">
        <v>584</v>
      </c>
      <c r="E24" s="66" t="s">
        <v>528</v>
      </c>
      <c r="F24" s="32">
        <v>0</v>
      </c>
      <c r="G24" s="32">
        <v>0</v>
      </c>
      <c r="H24" s="32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93">
        <f t="shared" si="1"/>
        <v>0</v>
      </c>
    </row>
    <row r="25" spans="2:16" ht="26.1" customHeight="1" x14ac:dyDescent="0.2">
      <c r="B25" s="209" t="s">
        <v>547</v>
      </c>
      <c r="C25" s="209"/>
      <c r="D25" s="134" t="s">
        <v>585</v>
      </c>
      <c r="E25" s="72" t="s">
        <v>191</v>
      </c>
      <c r="F25" s="72" t="s">
        <v>191</v>
      </c>
      <c r="G25" s="72" t="s">
        <v>191</v>
      </c>
      <c r="H25" s="72" t="s">
        <v>191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108">
        <f t="shared" si="1"/>
        <v>0</v>
      </c>
    </row>
    <row r="26" spans="2:16" ht="12.95" customHeight="1" x14ac:dyDescent="0.2"/>
    <row r="27" spans="2:16" ht="12.95" customHeight="1" x14ac:dyDescent="0.2">
      <c r="B27" s="136" t="s">
        <v>586</v>
      </c>
      <c r="C27" s="137"/>
      <c r="E27" s="210"/>
      <c r="F27" s="210"/>
      <c r="G27" s="210"/>
    </row>
    <row r="28" spans="2:16" ht="12.95" customHeight="1" x14ac:dyDescent="0.2">
      <c r="B28" s="136" t="s">
        <v>587</v>
      </c>
      <c r="C28" s="138" t="s">
        <v>588</v>
      </c>
      <c r="E28" s="211" t="s">
        <v>589</v>
      </c>
      <c r="F28" s="211"/>
      <c r="G28" s="211"/>
    </row>
    <row r="29" spans="2:16" ht="12.95" customHeight="1" x14ac:dyDescent="0.2"/>
    <row r="30" spans="2:16" ht="12.95" customHeight="1" x14ac:dyDescent="0.2">
      <c r="B30" s="136" t="s">
        <v>590</v>
      </c>
      <c r="C30" s="137"/>
      <c r="E30" s="210"/>
      <c r="F30" s="210"/>
      <c r="G30" s="210"/>
    </row>
    <row r="31" spans="2:16" ht="12.95" customHeight="1" x14ac:dyDescent="0.2">
      <c r="B31" s="136" t="s">
        <v>587</v>
      </c>
      <c r="C31" s="138" t="s">
        <v>588</v>
      </c>
      <c r="E31" s="211" t="s">
        <v>589</v>
      </c>
      <c r="F31" s="211"/>
      <c r="G31" s="211"/>
    </row>
    <row r="32" spans="2:16" ht="12.95" customHeight="1" x14ac:dyDescent="0.2">
      <c r="B32" s="136" t="s">
        <v>591</v>
      </c>
    </row>
  </sheetData>
  <mergeCells count="37">
    <mergeCell ref="B2:P2"/>
    <mergeCell ref="B3:C4"/>
    <mergeCell ref="D3:D4"/>
    <mergeCell ref="E3:E4"/>
    <mergeCell ref="F3:F4"/>
    <mergeCell ref="G3:H3"/>
    <mergeCell ref="I3:I4"/>
    <mergeCell ref="J3:K3"/>
    <mergeCell ref="L3:L4"/>
    <mergeCell ref="M3:N3"/>
    <mergeCell ref="O3:O4"/>
    <mergeCell ref="P3:P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E27:G27"/>
    <mergeCell ref="E28:G28"/>
    <mergeCell ref="E30:G30"/>
    <mergeCell ref="E31:G31"/>
  </mergeCells>
  <pageMargins left="0.39370078740157483" right="0.39370078740157483" top="0.39370078740157483" bottom="0.39370078740157483" header="0" footer="0"/>
  <pageSetup scale="5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40-1</vt:lpstr>
      <vt:lpstr>Раздел 40-2</vt:lpstr>
      <vt:lpstr>Раздел 40-3</vt:lpstr>
      <vt:lpstr>Раздел 40-4</vt:lpstr>
      <vt:lpstr>Раздел 40-5</vt:lpstr>
      <vt:lpstr>Раздел 40-6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2026-01-14T06:39:02Z</cp:lastPrinted>
  <dcterms:modified xsi:type="dcterms:W3CDTF">2026-01-14T06:39:06Z</dcterms:modified>
</cp:coreProperties>
</file>